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610" windowHeight="11640" tabRatio="0"/>
  </bookViews>
  <sheets>
    <sheet name="Ф-3" sheetId="4" r:id="rId1"/>
  </sheets>
  <definedNames>
    <definedName name="_xlnm._FilterDatabase" localSheetId="0" hidden="1">'Ф-3'!$A$21:$BN$55</definedName>
    <definedName name="к">#REF!</definedName>
  </definedNames>
  <calcPr calcId="152511"/>
</workbook>
</file>

<file path=xl/calcChain.xml><?xml version="1.0" encoding="utf-8"?>
<calcChain xmlns="http://schemas.openxmlformats.org/spreadsheetml/2006/main">
  <c r="BB50" i="4"/>
  <c r="BC54"/>
  <c r="BC47"/>
  <c r="BC41"/>
  <c r="BG54"/>
  <c r="BG50"/>
  <c r="BG47"/>
  <c r="BG41"/>
  <c r="AP26" l="1"/>
  <c r="AQ26"/>
  <c r="AR26"/>
  <c r="AS26"/>
  <c r="AT26"/>
  <c r="AU26"/>
  <c r="AV26"/>
  <c r="AW26"/>
  <c r="AX26"/>
  <c r="AY26"/>
  <c r="AZ26"/>
  <c r="BA26"/>
  <c r="AP30"/>
  <c r="AP29" s="1"/>
  <c r="AQ30"/>
  <c r="AQ29" s="1"/>
  <c r="AR30"/>
  <c r="AR29" s="1"/>
  <c r="AS30"/>
  <c r="AS29" s="1"/>
  <c r="AT30"/>
  <c r="AT29" s="1"/>
  <c r="AU30"/>
  <c r="AU29" s="1"/>
  <c r="AV30"/>
  <c r="AV29" s="1"/>
  <c r="AW30"/>
  <c r="AW29" s="1"/>
  <c r="AX30"/>
  <c r="AX29" s="1"/>
  <c r="AY30"/>
  <c r="AY29" s="1"/>
  <c r="AZ30"/>
  <c r="AZ29" s="1"/>
  <c r="BA30"/>
  <c r="BA29" s="1"/>
  <c r="AP36"/>
  <c r="AQ36"/>
  <c r="AR36"/>
  <c r="AS36"/>
  <c r="AT36"/>
  <c r="AU36"/>
  <c r="AV36"/>
  <c r="AW36"/>
  <c r="AX36"/>
  <c r="AY36"/>
  <c r="AZ36"/>
  <c r="BA36"/>
  <c r="AP40"/>
  <c r="AQ40"/>
  <c r="AR40"/>
  <c r="AS40"/>
  <c r="AT40"/>
  <c r="AU40"/>
  <c r="AV40"/>
  <c r="AW40"/>
  <c r="AX40"/>
  <c r="AY40"/>
  <c r="AZ40"/>
  <c r="BA40"/>
  <c r="AP46"/>
  <c r="AQ46"/>
  <c r="AR46"/>
  <c r="AS46"/>
  <c r="AT46"/>
  <c r="AU46"/>
  <c r="AV46"/>
  <c r="AW46"/>
  <c r="AX46"/>
  <c r="AY46"/>
  <c r="AZ46"/>
  <c r="BA46"/>
  <c r="AP49"/>
  <c r="AP48" s="1"/>
  <c r="AQ49"/>
  <c r="AQ48" s="1"/>
  <c r="AR49"/>
  <c r="AR48" s="1"/>
  <c r="AS49"/>
  <c r="AS48" s="1"/>
  <c r="AT49"/>
  <c r="AT48" s="1"/>
  <c r="AU49"/>
  <c r="AU48" s="1"/>
  <c r="AV49"/>
  <c r="AV48" s="1"/>
  <c r="AW49"/>
  <c r="AW48" s="1"/>
  <c r="AX49"/>
  <c r="AX48" s="1"/>
  <c r="AY49"/>
  <c r="AY48" s="1"/>
  <c r="AZ49"/>
  <c r="AZ48" s="1"/>
  <c r="BA49"/>
  <c r="BA48" s="1"/>
  <c r="AP53"/>
  <c r="AP27" s="1"/>
  <c r="AQ53"/>
  <c r="AQ27" s="1"/>
  <c r="AR53"/>
  <c r="AR27" s="1"/>
  <c r="AS53"/>
  <c r="AS27" s="1"/>
  <c r="AT53"/>
  <c r="AT27" s="1"/>
  <c r="AU53"/>
  <c r="AU27" s="1"/>
  <c r="AV53"/>
  <c r="AV27" s="1"/>
  <c r="AW53"/>
  <c r="AW27" s="1"/>
  <c r="AX53"/>
  <c r="AX27" s="1"/>
  <c r="AY53"/>
  <c r="AY27" s="1"/>
  <c r="AZ53"/>
  <c r="AZ27" s="1"/>
  <c r="BA53"/>
  <c r="BA27" s="1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BB26"/>
  <c r="BC26"/>
  <c r="BD26"/>
  <c r="BE26"/>
  <c r="BF26"/>
  <c r="BG26"/>
  <c r="BH26"/>
  <c r="BI26"/>
  <c r="BJ26"/>
  <c r="BK26"/>
  <c r="BL26"/>
  <c r="BM26"/>
  <c r="E30"/>
  <c r="E29" s="1"/>
  <c r="F30"/>
  <c r="F29" s="1"/>
  <c r="G30"/>
  <c r="G29" s="1"/>
  <c r="H30"/>
  <c r="H29" s="1"/>
  <c r="H23" s="1"/>
  <c r="I30"/>
  <c r="I29" s="1"/>
  <c r="J30"/>
  <c r="J29" s="1"/>
  <c r="K30"/>
  <c r="K29" s="1"/>
  <c r="L30"/>
  <c r="L29" s="1"/>
  <c r="L23" s="1"/>
  <c r="M30"/>
  <c r="M29" s="1"/>
  <c r="N30"/>
  <c r="N29" s="1"/>
  <c r="O30"/>
  <c r="O29" s="1"/>
  <c r="P30"/>
  <c r="P29" s="1"/>
  <c r="P23" s="1"/>
  <c r="Q30"/>
  <c r="Q29" s="1"/>
  <c r="R30"/>
  <c r="R29" s="1"/>
  <c r="S30"/>
  <c r="S29" s="1"/>
  <c r="T30"/>
  <c r="T29" s="1"/>
  <c r="T23" s="1"/>
  <c r="U30"/>
  <c r="U29" s="1"/>
  <c r="V30"/>
  <c r="V29" s="1"/>
  <c r="W30"/>
  <c r="W29" s="1"/>
  <c r="X30"/>
  <c r="X29" s="1"/>
  <c r="X23" s="1"/>
  <c r="Y30"/>
  <c r="Y29" s="1"/>
  <c r="Z30"/>
  <c r="Z29" s="1"/>
  <c r="AA30"/>
  <c r="AA29" s="1"/>
  <c r="AB30"/>
  <c r="AB29" s="1"/>
  <c r="AB23" s="1"/>
  <c r="AC30"/>
  <c r="AC29" s="1"/>
  <c r="AD30"/>
  <c r="AD29" s="1"/>
  <c r="AE30"/>
  <c r="AE29" s="1"/>
  <c r="AF30"/>
  <c r="AF29" s="1"/>
  <c r="AF23" s="1"/>
  <c r="AG30"/>
  <c r="AG29" s="1"/>
  <c r="AH30"/>
  <c r="AH29" s="1"/>
  <c r="AI30"/>
  <c r="AI29" s="1"/>
  <c r="AJ30"/>
  <c r="AJ29" s="1"/>
  <c r="AJ23" s="1"/>
  <c r="AK30"/>
  <c r="AK29" s="1"/>
  <c r="AL30"/>
  <c r="AL29" s="1"/>
  <c r="AM30"/>
  <c r="AM29" s="1"/>
  <c r="AN30"/>
  <c r="AN29" s="1"/>
  <c r="AN23" s="1"/>
  <c r="AO30"/>
  <c r="AO29" s="1"/>
  <c r="BB30"/>
  <c r="BB29" s="1"/>
  <c r="BC30"/>
  <c r="BC29" s="1"/>
  <c r="BD30"/>
  <c r="BD29" s="1"/>
  <c r="BD23" s="1"/>
  <c r="BE30"/>
  <c r="BE29" s="1"/>
  <c r="BF30"/>
  <c r="BF29" s="1"/>
  <c r="BG30"/>
  <c r="BG29" s="1"/>
  <c r="BH30"/>
  <c r="BH29" s="1"/>
  <c r="BI30"/>
  <c r="BI29" s="1"/>
  <c r="BJ30"/>
  <c r="BJ29" s="1"/>
  <c r="BK30"/>
  <c r="BK29" s="1"/>
  <c r="BL30"/>
  <c r="BL29" s="1"/>
  <c r="BM30"/>
  <c r="BM29" s="1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BB36"/>
  <c r="BC36"/>
  <c r="BD36"/>
  <c r="BE36"/>
  <c r="BF36"/>
  <c r="BG36"/>
  <c r="BH36"/>
  <c r="BI36"/>
  <c r="BJ36"/>
  <c r="BK36"/>
  <c r="BL36"/>
  <c r="BM36"/>
  <c r="E40"/>
  <c r="E35" s="1"/>
  <c r="E24" s="1"/>
  <c r="F40"/>
  <c r="G40"/>
  <c r="H40"/>
  <c r="I40"/>
  <c r="I35" s="1"/>
  <c r="I24" s="1"/>
  <c r="J40"/>
  <c r="K40"/>
  <c r="L40"/>
  <c r="M40"/>
  <c r="M35" s="1"/>
  <c r="M24" s="1"/>
  <c r="N40"/>
  <c r="O40"/>
  <c r="P40"/>
  <c r="Q40"/>
  <c r="Q35" s="1"/>
  <c r="Q24" s="1"/>
  <c r="R40"/>
  <c r="S40"/>
  <c r="T40"/>
  <c r="U40"/>
  <c r="U35" s="1"/>
  <c r="U24" s="1"/>
  <c r="V40"/>
  <c r="W40"/>
  <c r="X40"/>
  <c r="Y40"/>
  <c r="Y35" s="1"/>
  <c r="Y24" s="1"/>
  <c r="Z40"/>
  <c r="AA40"/>
  <c r="AB40"/>
  <c r="AC40"/>
  <c r="AC35" s="1"/>
  <c r="AC24" s="1"/>
  <c r="AD40"/>
  <c r="AE40"/>
  <c r="AF40"/>
  <c r="AG40"/>
  <c r="AG35" s="1"/>
  <c r="AG24" s="1"/>
  <c r="AH40"/>
  <c r="AI40"/>
  <c r="AJ40"/>
  <c r="AK40"/>
  <c r="AK35" s="1"/>
  <c r="AK24" s="1"/>
  <c r="AL40"/>
  <c r="AM40"/>
  <c r="AN40"/>
  <c r="AO40"/>
  <c r="AO35" s="1"/>
  <c r="AO24" s="1"/>
  <c r="BB40"/>
  <c r="BC40"/>
  <c r="BD40"/>
  <c r="BE40"/>
  <c r="BE35" s="1"/>
  <c r="BE24" s="1"/>
  <c r="BF40"/>
  <c r="BG40"/>
  <c r="BH40"/>
  <c r="BI40"/>
  <c r="BI35" s="1"/>
  <c r="BI24" s="1"/>
  <c r="BJ40"/>
  <c r="BK40"/>
  <c r="BL40"/>
  <c r="BM40"/>
  <c r="BM35" s="1"/>
  <c r="BM24" s="1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BB46"/>
  <c r="BC46"/>
  <c r="BD46"/>
  <c r="BE46"/>
  <c r="BF46"/>
  <c r="BG46"/>
  <c r="BH46"/>
  <c r="BI46"/>
  <c r="BJ46"/>
  <c r="BK46"/>
  <c r="BL46"/>
  <c r="BM46"/>
  <c r="E49"/>
  <c r="E48" s="1"/>
  <c r="F49"/>
  <c r="F48" s="1"/>
  <c r="G49"/>
  <c r="G48" s="1"/>
  <c r="G43" s="1"/>
  <c r="G25" s="1"/>
  <c r="H49"/>
  <c r="H48" s="1"/>
  <c r="I49"/>
  <c r="I48" s="1"/>
  <c r="J49"/>
  <c r="J48" s="1"/>
  <c r="K49"/>
  <c r="K48" s="1"/>
  <c r="L49"/>
  <c r="L48" s="1"/>
  <c r="M49"/>
  <c r="M48" s="1"/>
  <c r="N49"/>
  <c r="N48" s="1"/>
  <c r="O49"/>
  <c r="O48" s="1"/>
  <c r="O43" s="1"/>
  <c r="O25" s="1"/>
  <c r="P49"/>
  <c r="P48" s="1"/>
  <c r="Q49"/>
  <c r="Q48" s="1"/>
  <c r="R49"/>
  <c r="R48" s="1"/>
  <c r="S49"/>
  <c r="S48" s="1"/>
  <c r="T49"/>
  <c r="T48" s="1"/>
  <c r="U49"/>
  <c r="U48" s="1"/>
  <c r="V49"/>
  <c r="V48" s="1"/>
  <c r="W49"/>
  <c r="W48" s="1"/>
  <c r="W43" s="1"/>
  <c r="W25" s="1"/>
  <c r="X49"/>
  <c r="X48" s="1"/>
  <c r="Y49"/>
  <c r="Y48" s="1"/>
  <c r="Z49"/>
  <c r="Z48" s="1"/>
  <c r="AA49"/>
  <c r="AA48" s="1"/>
  <c r="AB49"/>
  <c r="AB48" s="1"/>
  <c r="AC49"/>
  <c r="AC48" s="1"/>
  <c r="AD49"/>
  <c r="AD48" s="1"/>
  <c r="AE49"/>
  <c r="AE48" s="1"/>
  <c r="AE43" s="1"/>
  <c r="AE25" s="1"/>
  <c r="AF49"/>
  <c r="AF48" s="1"/>
  <c r="AG49"/>
  <c r="AG48" s="1"/>
  <c r="AH49"/>
  <c r="AH48" s="1"/>
  <c r="AI49"/>
  <c r="AI48" s="1"/>
  <c r="AJ49"/>
  <c r="AJ48" s="1"/>
  <c r="AK49"/>
  <c r="AK48" s="1"/>
  <c r="AL49"/>
  <c r="AL48" s="1"/>
  <c r="AM49"/>
  <c r="AM48" s="1"/>
  <c r="AM43" s="1"/>
  <c r="AM25" s="1"/>
  <c r="AN49"/>
  <c r="AN48" s="1"/>
  <c r="AO49"/>
  <c r="AO48" s="1"/>
  <c r="BB49"/>
  <c r="BB48" s="1"/>
  <c r="BC49"/>
  <c r="BC48" s="1"/>
  <c r="BD49"/>
  <c r="BD48" s="1"/>
  <c r="BE49"/>
  <c r="BE48" s="1"/>
  <c r="BF49"/>
  <c r="BF48" s="1"/>
  <c r="BG49"/>
  <c r="BG48" s="1"/>
  <c r="BG43" s="1"/>
  <c r="BG25" s="1"/>
  <c r="BH49"/>
  <c r="BH48" s="1"/>
  <c r="BI49"/>
  <c r="BI48" s="1"/>
  <c r="BJ49"/>
  <c r="BJ48" s="1"/>
  <c r="BK49"/>
  <c r="BK48" s="1"/>
  <c r="BL49"/>
  <c r="BL48" s="1"/>
  <c r="BM49"/>
  <c r="BM48" s="1"/>
  <c r="E53"/>
  <c r="E27" s="1"/>
  <c r="F53"/>
  <c r="F27" s="1"/>
  <c r="G53"/>
  <c r="G27" s="1"/>
  <c r="H53"/>
  <c r="H27" s="1"/>
  <c r="I53"/>
  <c r="I27" s="1"/>
  <c r="J53"/>
  <c r="J27" s="1"/>
  <c r="K53"/>
  <c r="K27" s="1"/>
  <c r="L53"/>
  <c r="L27" s="1"/>
  <c r="M53"/>
  <c r="M27" s="1"/>
  <c r="N53"/>
  <c r="N27" s="1"/>
  <c r="O53"/>
  <c r="O27" s="1"/>
  <c r="P53"/>
  <c r="P27" s="1"/>
  <c r="Q53"/>
  <c r="Q27" s="1"/>
  <c r="R53"/>
  <c r="R27" s="1"/>
  <c r="S53"/>
  <c r="S27" s="1"/>
  <c r="T53"/>
  <c r="T27" s="1"/>
  <c r="U53"/>
  <c r="U27" s="1"/>
  <c r="V53"/>
  <c r="V27" s="1"/>
  <c r="W53"/>
  <c r="W27" s="1"/>
  <c r="X53"/>
  <c r="X27" s="1"/>
  <c r="Y53"/>
  <c r="Y27" s="1"/>
  <c r="Z53"/>
  <c r="Z27" s="1"/>
  <c r="AA53"/>
  <c r="AA27" s="1"/>
  <c r="AB53"/>
  <c r="AB27" s="1"/>
  <c r="AC53"/>
  <c r="AC27" s="1"/>
  <c r="AD53"/>
  <c r="AD27" s="1"/>
  <c r="AE53"/>
  <c r="AE27" s="1"/>
  <c r="AF53"/>
  <c r="AF27" s="1"/>
  <c r="AG53"/>
  <c r="AG27" s="1"/>
  <c r="AH53"/>
  <c r="AH27" s="1"/>
  <c r="AI53"/>
  <c r="AI27" s="1"/>
  <c r="AJ53"/>
  <c r="AJ27" s="1"/>
  <c r="AK53"/>
  <c r="AK27" s="1"/>
  <c r="AL53"/>
  <c r="AL27" s="1"/>
  <c r="AM53"/>
  <c r="AM27" s="1"/>
  <c r="AN53"/>
  <c r="AN27" s="1"/>
  <c r="AO53"/>
  <c r="AO27" s="1"/>
  <c r="BB53"/>
  <c r="BB27" s="1"/>
  <c r="BC53"/>
  <c r="BC27" s="1"/>
  <c r="BD53"/>
  <c r="BD27" s="1"/>
  <c r="BE53"/>
  <c r="BE27" s="1"/>
  <c r="BF53"/>
  <c r="BF27" s="1"/>
  <c r="BG53"/>
  <c r="BG27" s="1"/>
  <c r="BH53"/>
  <c r="BH27" s="1"/>
  <c r="BI53"/>
  <c r="BI27" s="1"/>
  <c r="BJ53"/>
  <c r="BJ27" s="1"/>
  <c r="BK53"/>
  <c r="BK27" s="1"/>
  <c r="BL53"/>
  <c r="BL27" s="1"/>
  <c r="BM53"/>
  <c r="BM27" s="1"/>
  <c r="D53"/>
  <c r="D27" s="1"/>
  <c r="D49"/>
  <c r="D48" s="1"/>
  <c r="D46"/>
  <c r="D40"/>
  <c r="D36"/>
  <c r="D30"/>
  <c r="D29" s="1"/>
  <c r="D23" s="1"/>
  <c r="D26"/>
  <c r="A54"/>
  <c r="A50"/>
  <c r="A47"/>
  <c r="A41"/>
  <c r="D35" l="1"/>
  <c r="D24" s="1"/>
  <c r="BH43"/>
  <c r="BH25" s="1"/>
  <c r="AN43"/>
  <c r="AN25" s="1"/>
  <c r="BJ35"/>
  <c r="BJ24" s="1"/>
  <c r="BF35"/>
  <c r="BF24" s="1"/>
  <c r="BB35"/>
  <c r="BB24" s="1"/>
  <c r="AL35"/>
  <c r="AL24" s="1"/>
  <c r="AH35"/>
  <c r="AH24" s="1"/>
  <c r="AD35"/>
  <c r="AD24" s="1"/>
  <c r="Z35"/>
  <c r="Z24" s="1"/>
  <c r="V35"/>
  <c r="V24" s="1"/>
  <c r="R35"/>
  <c r="R24" s="1"/>
  <c r="N35"/>
  <c r="N24" s="1"/>
  <c r="J35"/>
  <c r="J24" s="1"/>
  <c r="F35"/>
  <c r="F24" s="1"/>
  <c r="BK35"/>
  <c r="BK24" s="1"/>
  <c r="AM35"/>
  <c r="AM24" s="1"/>
  <c r="AI35"/>
  <c r="AI24" s="1"/>
  <c r="AE35"/>
  <c r="AE24" s="1"/>
  <c r="AA35"/>
  <c r="AA24" s="1"/>
  <c r="S35"/>
  <c r="S24" s="1"/>
  <c r="O35"/>
  <c r="O24" s="1"/>
  <c r="K35"/>
  <c r="K24" s="1"/>
  <c r="G35"/>
  <c r="G24" s="1"/>
  <c r="BC35"/>
  <c r="BC24" s="1"/>
  <c r="BG35"/>
  <c r="BG24" s="1"/>
  <c r="W35"/>
  <c r="W24" s="1"/>
  <c r="BA43"/>
  <c r="BA25" s="1"/>
  <c r="BA35"/>
  <c r="BA24" s="1"/>
  <c r="AW35"/>
  <c r="AW24" s="1"/>
  <c r="AS35"/>
  <c r="AS24" s="1"/>
  <c r="AZ35"/>
  <c r="AZ24" s="1"/>
  <c r="AV35"/>
  <c r="AV24" s="1"/>
  <c r="AR35"/>
  <c r="AR24" s="1"/>
  <c r="AS43"/>
  <c r="AS25" s="1"/>
  <c r="BM43"/>
  <c r="BM25" s="1"/>
  <c r="BI43"/>
  <c r="BI25" s="1"/>
  <c r="BE43"/>
  <c r="BE25" s="1"/>
  <c r="AO43"/>
  <c r="AO25" s="1"/>
  <c r="AK43"/>
  <c r="AK25" s="1"/>
  <c r="AG43"/>
  <c r="AG25" s="1"/>
  <c r="AC43"/>
  <c r="AC25" s="1"/>
  <c r="Y43"/>
  <c r="Y25" s="1"/>
  <c r="U43"/>
  <c r="U25" s="1"/>
  <c r="Q43"/>
  <c r="Q25" s="1"/>
  <c r="M43"/>
  <c r="M25" s="1"/>
  <c r="I43"/>
  <c r="I25" s="1"/>
  <c r="E43"/>
  <c r="E25" s="1"/>
  <c r="AY35"/>
  <c r="AY24" s="1"/>
  <c r="AU35"/>
  <c r="AU24" s="1"/>
  <c r="AQ35"/>
  <c r="AQ24" s="1"/>
  <c r="AJ43"/>
  <c r="AJ25" s="1"/>
  <c r="AF43"/>
  <c r="AF25" s="1"/>
  <c r="AB43"/>
  <c r="AB25" s="1"/>
  <c r="X43"/>
  <c r="X25" s="1"/>
  <c r="T43"/>
  <c r="T25" s="1"/>
  <c r="P43"/>
  <c r="P25" s="1"/>
  <c r="L43"/>
  <c r="L25" s="1"/>
  <c r="H43"/>
  <c r="H25" s="1"/>
  <c r="BL35"/>
  <c r="BL24" s="1"/>
  <c r="BH35"/>
  <c r="BH24" s="1"/>
  <c r="BD35"/>
  <c r="BD24" s="1"/>
  <c r="AN35"/>
  <c r="AN24" s="1"/>
  <c r="AN22" s="1"/>
  <c r="AJ35"/>
  <c r="AJ24" s="1"/>
  <c r="AJ22" s="1"/>
  <c r="AF35"/>
  <c r="AB35"/>
  <c r="AB24" s="1"/>
  <c r="AB22" s="1"/>
  <c r="X35"/>
  <c r="X24" s="1"/>
  <c r="X22" s="1"/>
  <c r="T35"/>
  <c r="T24" s="1"/>
  <c r="T22" s="1"/>
  <c r="P35"/>
  <c r="P24" s="1"/>
  <c r="P22" s="1"/>
  <c r="L35"/>
  <c r="L24" s="1"/>
  <c r="L22" s="1"/>
  <c r="H35"/>
  <c r="H24" s="1"/>
  <c r="H22" s="1"/>
  <c r="AX35"/>
  <c r="AX24" s="1"/>
  <c r="AT35"/>
  <c r="AT24" s="1"/>
  <c r="AP35"/>
  <c r="AP24" s="1"/>
  <c r="AW43"/>
  <c r="AW25" s="1"/>
  <c r="BA23"/>
  <c r="BA22" s="1"/>
  <c r="AW23"/>
  <c r="AS23"/>
  <c r="AZ43"/>
  <c r="AZ25" s="1"/>
  <c r="AV43"/>
  <c r="AV25" s="1"/>
  <c r="AR43"/>
  <c r="AR25" s="1"/>
  <c r="AZ23"/>
  <c r="AV23"/>
  <c r="AR23"/>
  <c r="AY43"/>
  <c r="AY25" s="1"/>
  <c r="AQ43"/>
  <c r="AQ25" s="1"/>
  <c r="AY23"/>
  <c r="AU23"/>
  <c r="AQ23"/>
  <c r="AU43"/>
  <c r="AU25" s="1"/>
  <c r="AX43"/>
  <c r="AX25" s="1"/>
  <c r="AT43"/>
  <c r="AT25" s="1"/>
  <c r="AP43"/>
  <c r="AP25" s="1"/>
  <c r="AX23"/>
  <c r="AT23"/>
  <c r="AP23"/>
  <c r="BL43"/>
  <c r="BL25" s="1"/>
  <c r="BD43"/>
  <c r="BD25" s="1"/>
  <c r="BK43"/>
  <c r="BK25" s="1"/>
  <c r="AI43"/>
  <c r="AI25" s="1"/>
  <c r="AA43"/>
  <c r="AA25" s="1"/>
  <c r="S43"/>
  <c r="S25" s="1"/>
  <c r="BC43"/>
  <c r="BC25" s="1"/>
  <c r="K43"/>
  <c r="K25" s="1"/>
  <c r="AF24"/>
  <c r="AF22" s="1"/>
  <c r="AF28"/>
  <c r="P28"/>
  <c r="BJ23"/>
  <c r="BF23"/>
  <c r="BB23"/>
  <c r="AH23"/>
  <c r="Z23"/>
  <c r="R23"/>
  <c r="J23"/>
  <c r="BG23"/>
  <c r="BG22" s="1"/>
  <c r="BK23"/>
  <c r="BJ43"/>
  <c r="BJ25" s="1"/>
  <c r="BF43"/>
  <c r="BF25" s="1"/>
  <c r="BB43"/>
  <c r="BB25" s="1"/>
  <c r="AL43"/>
  <c r="AL25" s="1"/>
  <c r="AH43"/>
  <c r="AH25" s="1"/>
  <c r="AD43"/>
  <c r="AD25" s="1"/>
  <c r="Z43"/>
  <c r="Z25" s="1"/>
  <c r="V43"/>
  <c r="V25" s="1"/>
  <c r="R43"/>
  <c r="R25" s="1"/>
  <c r="N43"/>
  <c r="N25" s="1"/>
  <c r="J43"/>
  <c r="J25" s="1"/>
  <c r="F43"/>
  <c r="F25" s="1"/>
  <c r="BL23"/>
  <c r="BH23"/>
  <c r="BH22" s="1"/>
  <c r="BH28"/>
  <c r="BC23"/>
  <c r="AA23"/>
  <c r="S23"/>
  <c r="K23"/>
  <c r="G23"/>
  <c r="BE23"/>
  <c r="AD23"/>
  <c r="N23"/>
  <c r="AI23"/>
  <c r="W23"/>
  <c r="BM23"/>
  <c r="AO23"/>
  <c r="AK23"/>
  <c r="AG28"/>
  <c r="AG23"/>
  <c r="AG22" s="1"/>
  <c r="AC23"/>
  <c r="AC22" s="1"/>
  <c r="Y23"/>
  <c r="U23"/>
  <c r="Q28"/>
  <c r="Q23"/>
  <c r="Q22" s="1"/>
  <c r="M23"/>
  <c r="I23"/>
  <c r="E23"/>
  <c r="AM23"/>
  <c r="AM22" s="1"/>
  <c r="AM28"/>
  <c r="AE23"/>
  <c r="O23"/>
  <c r="O22" s="1"/>
  <c r="BI28"/>
  <c r="BI23"/>
  <c r="BI22" s="1"/>
  <c r="AL23"/>
  <c r="V23"/>
  <c r="F23"/>
  <c r="D43"/>
  <c r="D25" s="1"/>
  <c r="D22" l="1"/>
  <c r="BC28"/>
  <c r="K28"/>
  <c r="AE28"/>
  <c r="AN28"/>
  <c r="AE22"/>
  <c r="S28"/>
  <c r="AT28"/>
  <c r="AV22"/>
  <c r="AZ28"/>
  <c r="BM22"/>
  <c r="AD22"/>
  <c r="S22"/>
  <c r="U28"/>
  <c r="BD28"/>
  <c r="AA28"/>
  <c r="AJ28"/>
  <c r="N28"/>
  <c r="K22"/>
  <c r="E22"/>
  <c r="AL22"/>
  <c r="AK28"/>
  <c r="W28"/>
  <c r="G28"/>
  <c r="AW22"/>
  <c r="BD22"/>
  <c r="AK22"/>
  <c r="BM28"/>
  <c r="E28"/>
  <c r="T28"/>
  <c r="U22"/>
  <c r="W22"/>
  <c r="G22"/>
  <c r="BA28"/>
  <c r="M22"/>
  <c r="AC28"/>
  <c r="M28"/>
  <c r="L28"/>
  <c r="BE22"/>
  <c r="BK22"/>
  <c r="O28"/>
  <c r="AB28"/>
  <c r="BE28"/>
  <c r="BG28"/>
  <c r="BC22"/>
  <c r="F28"/>
  <c r="AA22"/>
  <c r="BK28"/>
  <c r="H28"/>
  <c r="AQ28"/>
  <c r="AY28"/>
  <c r="AR28"/>
  <c r="AW28"/>
  <c r="AO22"/>
  <c r="BL28"/>
  <c r="AY22"/>
  <c r="AS28"/>
  <c r="F22"/>
  <c r="V28"/>
  <c r="I22"/>
  <c r="Y22"/>
  <c r="V22"/>
  <c r="X28"/>
  <c r="AL28"/>
  <c r="I28"/>
  <c r="Y28"/>
  <c r="AO28"/>
  <c r="AD28"/>
  <c r="BL22"/>
  <c r="AT22"/>
  <c r="AU28"/>
  <c r="AV28"/>
  <c r="AS22"/>
  <c r="AX28"/>
  <c r="AQ22"/>
  <c r="AR22"/>
  <c r="AZ22"/>
  <c r="AP28"/>
  <c r="AP22"/>
  <c r="AX22"/>
  <c r="AU22"/>
  <c r="AI28"/>
  <c r="BJ22"/>
  <c r="AI22"/>
  <c r="N22"/>
  <c r="J28"/>
  <c r="Z28"/>
  <c r="BB28"/>
  <c r="BJ28"/>
  <c r="R22"/>
  <c r="AH22"/>
  <c r="BF22"/>
  <c r="J22"/>
  <c r="Z22"/>
  <c r="BB22"/>
  <c r="R28"/>
  <c r="AH28"/>
  <c r="BF28"/>
  <c r="D28"/>
</calcChain>
</file>

<file path=xl/sharedStrings.xml><?xml version="1.0" encoding="utf-8"?>
<sst xmlns="http://schemas.openxmlformats.org/spreadsheetml/2006/main" count="303" uniqueCount="169">
  <si>
    <t>Г</t>
  </si>
  <si>
    <t>Прочие инвестиционные проекты,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</si>
  <si>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</si>
  <si>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</si>
  <si>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1.4</t>
  </si>
  <si>
    <t>Создание, приобретение прочих объектов нематериальных активов всего, в том числе:</t>
  </si>
  <si>
    <t>1.3.4.2</t>
  </si>
  <si>
    <t>Создание программ для ЭВМ, приобретение исключительных прав на программы для ЭВМ всего, в том числе:</t>
  </si>
  <si>
    <t>1.3.4.1</t>
  </si>
  <si>
    <t>Создание, приобретение объектов нематериальных активов всего, в том числе:</t>
  </si>
  <si>
    <t>1.3.4</t>
  </si>
  <si>
    <t>Прочее новое строительство, покупка объектов основных средств всего, в том числе:</t>
  </si>
  <si>
    <t>1.3.3</t>
  </si>
  <si>
    <t>Новое строительство, покупка линий связи и телекоммуникационных систем всего, в том числе:</t>
  </si>
  <si>
    <t>1.3.2</t>
  </si>
  <si>
    <t>Новое строительство, покупка зданий (сооружений) всего, в том числе:</t>
  </si>
  <si>
    <t>1.3.1</t>
  </si>
  <si>
    <t>Новое строительство, создание, покупка, всего, в том числе:</t>
  </si>
  <si>
    <t>1.3</t>
  </si>
  <si>
    <t>Модификация программ для ЭВМ всего, в том числе:</t>
  </si>
  <si>
    <t>1.2.4</t>
  </si>
  <si>
    <t>Модернизация, техническое перевооружение информационно-вычислительных систем всего, в том числе:</t>
  </si>
  <si>
    <t>1.2.3</t>
  </si>
  <si>
    <t>Модернизация, техническое перевооружение линий связи и телекоммуникационных систем  всего, в том числе:</t>
  </si>
  <si>
    <t>1.2.2</t>
  </si>
  <si>
    <t>Модернизация, техническое перевооружение прочих объектов основных средств всего, в том числе:</t>
  </si>
  <si>
    <t>1.2.1.2</t>
  </si>
  <si>
    <t>Создание, модернизация, техническое перевооружение систем инженерно-технического обеспечения зданий (сооружений) всего, в том числе:</t>
  </si>
  <si>
    <t>1.2.1.1</t>
  </si>
  <si>
    <t>Модернизация, техническое перевооружение зданий (сооружений) всего, в том числе:</t>
  </si>
  <si>
    <t>1.2.1</t>
  </si>
  <si>
    <t>Модернизация, техническое перевооружение, модификация, всего, в том числе:</t>
  </si>
  <si>
    <t>1.2</t>
  </si>
  <si>
    <t>Реконструкция информационно-вычислительных систем всего, в том числе:</t>
  </si>
  <si>
    <t>1.1.3</t>
  </si>
  <si>
    <t>Реконструкция линий связи и телекоммуникационных систем всего, в том числе:</t>
  </si>
  <si>
    <t>1.1.2</t>
  </si>
  <si>
    <t>Реконструкция прочих объектов основных средств всего, в том числе:</t>
  </si>
  <si>
    <t>1.1.1.2</t>
  </si>
  <si>
    <t>Реконструкция систем инженерно-технического обеспечения зданий (сооружений) всего, в том числе:</t>
  </si>
  <si>
    <t>1.1.1.1</t>
  </si>
  <si>
    <t>Реконструкция зданий (сооружений) всего, в том числе:</t>
  </si>
  <si>
    <t>1.1.1</t>
  </si>
  <si>
    <t>Реконструкция, всего, в том числе:</t>
  </si>
  <si>
    <t>1.1</t>
  </si>
  <si>
    <t>Алтайский край</t>
  </si>
  <si>
    <t>Прочие инвестиционные проекты, всего</t>
  </si>
  <si>
    <t>0.5</t>
  </si>
  <si>
    <t>Покупка земельных участков для целей реализации инвестиционных проектов, всего</t>
  </si>
  <si>
    <t>0.4</t>
  </si>
  <si>
    <t>Новое строительство, создание, покупка, всего</t>
  </si>
  <si>
    <t>0.3</t>
  </si>
  <si>
    <t>Модернизация, техническое перевооружение, модификация, всего</t>
  </si>
  <si>
    <t>0.2</t>
  </si>
  <si>
    <t>Реконструкция, всего</t>
  </si>
  <si>
    <t>0.1</t>
  </si>
  <si>
    <t>ВСЕГО по инвестиционной программе, в том числе:</t>
  </si>
  <si>
    <t>0</t>
  </si>
  <si>
    <t>9</t>
  </si>
  <si>
    <t>8.2.6</t>
  </si>
  <si>
    <t>8.2.5</t>
  </si>
  <si>
    <t>8.2.4</t>
  </si>
  <si>
    <t>8.2.3</t>
  </si>
  <si>
    <t>8.2.2</t>
  </si>
  <si>
    <t>8.2.1</t>
  </si>
  <si>
    <t>8.1.6</t>
  </si>
  <si>
    <t>8.1.5</t>
  </si>
  <si>
    <t>8.1.4</t>
  </si>
  <si>
    <t>8.1.3</t>
  </si>
  <si>
    <t>8.1.2</t>
  </si>
  <si>
    <t>8.1.1</t>
  </si>
  <si>
    <t>7.4.6</t>
  </si>
  <si>
    <t>7.4.5</t>
  </si>
  <si>
    <t>7.4.4</t>
  </si>
  <si>
    <t>7.4.3</t>
  </si>
  <si>
    <t>7.4.2</t>
  </si>
  <si>
    <t>7.4.1</t>
  </si>
  <si>
    <t>7.3.6</t>
  </si>
  <si>
    <t>7.3.5</t>
  </si>
  <si>
    <t>7.3.4</t>
  </si>
  <si>
    <t>7.3.3</t>
  </si>
  <si>
    <t>7.3.2</t>
  </si>
  <si>
    <t>7.3.1</t>
  </si>
  <si>
    <t>7.2.6</t>
  </si>
  <si>
    <t>7.2.5</t>
  </si>
  <si>
    <t>7.2.4</t>
  </si>
  <si>
    <t>7.2.3</t>
  </si>
  <si>
    <t>7.2.2</t>
  </si>
  <si>
    <t>7.2.1</t>
  </si>
  <si>
    <t>7.1.6</t>
  </si>
  <si>
    <t>7.1.5</t>
  </si>
  <si>
    <t>7.1.4</t>
  </si>
  <si>
    <t>7.1.3</t>
  </si>
  <si>
    <t>7.1.2</t>
  </si>
  <si>
    <t>7.1.1</t>
  </si>
  <si>
    <t>6.2.6</t>
  </si>
  <si>
    <t>6.2.5</t>
  </si>
  <si>
    <t>6.2.4</t>
  </si>
  <si>
    <t>6.2.3</t>
  </si>
  <si>
    <t>6.2.2</t>
  </si>
  <si>
    <t>6.2.1</t>
  </si>
  <si>
    <t>6.1.6</t>
  </si>
  <si>
    <t>6.1.5</t>
  </si>
  <si>
    <t>6.1.4</t>
  </si>
  <si>
    <t>6.1.3</t>
  </si>
  <si>
    <t>6.1.2</t>
  </si>
  <si>
    <t>6.1.1</t>
  </si>
  <si>
    <t>км иных линий связи</t>
  </si>
  <si>
    <t>км ВОЛС</t>
  </si>
  <si>
    <t>млн рублей (без НДС)</t>
  </si>
  <si>
    <t>основные средства</t>
  </si>
  <si>
    <t>Предложение по корректировке утвержденного плана</t>
  </si>
  <si>
    <t xml:space="preserve">План </t>
  </si>
  <si>
    <t>План</t>
  </si>
  <si>
    <t>Утвержденный план</t>
  </si>
  <si>
    <t>Итого за период реализации инвестиционной программы</t>
  </si>
  <si>
    <t>Краткое обоснование  корректировки утвержденного плана</t>
  </si>
  <si>
    <t>Принятие основных средств и нематериальных активов к бухгалтерскому учету</t>
  </si>
  <si>
    <t>Первоначальная стоимость принимаемых к учету основных средств и нематериальных активов, млн рублей (без НДС)</t>
  </si>
  <si>
    <t xml:space="preserve">  Наименование инвестиционного проекта (группы инвестиционных проектов)</t>
  </si>
  <si>
    <t>Номер группы инвести-ционных проектов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</si>
  <si>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</si>
  <si>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</si>
  <si>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Инвестиционная программа АО "Барнаульская горэлектросеть"</t>
  </si>
  <si>
    <t>Форма 3. План ввода основных средств</t>
  </si>
  <si>
    <t>М.П.</t>
  </si>
  <si>
    <t>________________ И.Д. Василиади</t>
  </si>
  <si>
    <t>Генеральный директор</t>
  </si>
  <si>
    <t>Утверждаю</t>
  </si>
  <si>
    <t>немате-риальные активы</t>
  </si>
  <si>
    <t>*В соответствии с законодательством (ст. 149 НК РФ), стоимость лицензии, входящей в стоимость инвестиционного проекта, НДС не облагается</t>
  </si>
  <si>
    <t>Другое (шт.)</t>
  </si>
  <si>
    <t>Идентификатор инвестиционного проекта</t>
  </si>
  <si>
    <t>Заместитель генерального директора по экономике и финансам</t>
  </si>
  <si>
    <t>О.Н. Кушакова</t>
  </si>
  <si>
    <r>
      <t>м</t>
    </r>
    <r>
      <rPr>
        <vertAlign val="superscript"/>
        <sz val="10"/>
        <color theme="1"/>
        <rFont val="Times New Roman"/>
        <family val="1"/>
        <charset val="204"/>
      </rPr>
      <t>2</t>
    </r>
  </si>
  <si>
    <t>Факт</t>
  </si>
  <si>
    <t>Год раскрытия информации: 2019 год</t>
  </si>
  <si>
    <t>____________________ 2019 года</t>
  </si>
  <si>
    <t>Приобретение автомобилей для обслуживания потребителей г. Барнаула (5 шт.)</t>
  </si>
  <si>
    <t>Принятие основных средств и нематериальных активов к бухгалтерскому учету в год 2019</t>
  </si>
  <si>
    <t>Год 2020</t>
  </si>
  <si>
    <t>Год 2021</t>
  </si>
  <si>
    <t>Год 2022</t>
  </si>
  <si>
    <t>7.5.1</t>
  </si>
  <si>
    <t>7.5.2</t>
  </si>
  <si>
    <t>7.5.3</t>
  </si>
  <si>
    <t>7.5.4</t>
  </si>
  <si>
    <t>7.5.5</t>
  </si>
  <si>
    <t>7.5.6</t>
  </si>
  <si>
    <t>7.6.1</t>
  </si>
  <si>
    <t>7.6.2</t>
  </si>
  <si>
    <t>7.6.3</t>
  </si>
  <si>
    <t>7.6.4</t>
  </si>
  <si>
    <t>7.6.5</t>
  </si>
  <si>
    <t>7.6.6</t>
  </si>
  <si>
    <t>Факт (Предложение по корректировке утвержденного плана)</t>
  </si>
  <si>
    <t>нд</t>
  </si>
  <si>
    <t>Реализация инвестиционного проекта обеспечит повышение уровня надежности и производительности информационных систем предприятия, развитие информационной инфраструктуры для более качественного обслуживания потребителей г. Барнаула и обеспечения хозяйственной деятельности</t>
  </si>
  <si>
    <t>Реализация инвестиционного проекта оптимизирует автопарк предприятия, а также послужит снижению расходов на содержание и ремонт транспортных средств с высоким уровнем износа</t>
  </si>
  <si>
    <t>Реализация инвестиционного проекта обеспечит устойчивую работу программных комплексов и ИТ-сервисов; организацию актуальной антивирусной системы защиты баз данных предприятия (в том числе персональных данных абонентов)</t>
  </si>
  <si>
    <t>Реализация инвестиционного проекта предусмотрена в рамках выполнения требований законодательства РФ, в том числе: исполнение обязанностей, возложенных на гарантирующего поставщика, за установку, эксплуатацию, поверку и замену приборов учета электрической энергии</t>
  </si>
  <si>
    <t>Приобретение сетевого, серверного оборудования, систем хранения данных и источников бесперебойного питания (148 ед.)</t>
  </si>
  <si>
    <t>Приобретение программного обеспечения для решения информационных задач (397 ед.)*</t>
  </si>
  <si>
    <t>Монтаж интеллектуальной системы учета в МКД (38 639 ед.)</t>
  </si>
  <si>
    <t>J_BGES_1.2.3-1</t>
  </si>
  <si>
    <t>J_BGES_1.3.3-1</t>
  </si>
  <si>
    <t>J_BGES_1.3.4.1-1</t>
  </si>
  <si>
    <t>J_BGES_1.5-1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</si>
</sst>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0\ _р_-;\-* #,##0.00\ _р_-;_-* &quot;-&quot;??\ _р_-;_-@_-"/>
    <numFmt numFmtId="165" formatCode="#,##0_ ;\-#,##0\ "/>
    <numFmt numFmtId="166" formatCode="_-* #,##0.00\ _р_._-;\-* #,##0.00\ _р_._-;_-* &quot;-&quot;??\ _р_._-;_-@_-"/>
    <numFmt numFmtId="167" formatCode="#,###.00;\-#;&quot;нд&quot;;@"/>
    <numFmt numFmtId="168" formatCode="#,##0.000_ ;[Red]\-#,##0.000\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2">
    <xf numFmtId="0" fontId="0" fillId="0" borderId="0"/>
    <xf numFmtId="0" fontId="3" fillId="0" borderId="0"/>
    <xf numFmtId="0" fontId="4" fillId="0" borderId="0"/>
    <xf numFmtId="164" fontId="3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0" fontId="4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0" borderId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2" borderId="0" applyNumberFormat="0" applyBorder="0" applyAlignment="0" applyProtection="0"/>
    <xf numFmtId="0" fontId="9" fillId="10" borderId="2" applyNumberFormat="0" applyAlignment="0" applyProtection="0"/>
    <xf numFmtId="0" fontId="10" fillId="23" borderId="3" applyNumberFormat="0" applyAlignment="0" applyProtection="0"/>
    <xf numFmtId="0" fontId="11" fillId="23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4" borderId="8" applyNumberFormat="0" applyAlignment="0" applyProtection="0"/>
    <xf numFmtId="0" fontId="17" fillId="0" borderId="0" applyNumberFormat="0" applyFill="0" applyBorder="0" applyAlignment="0" applyProtection="0"/>
    <xf numFmtId="0" fontId="18" fillId="25" borderId="0" applyNumberFormat="0" applyBorder="0" applyAlignment="0" applyProtection="0"/>
    <xf numFmtId="0" fontId="19" fillId="0" borderId="0"/>
    <xf numFmtId="0" fontId="5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26" borderId="9" applyNumberFormat="0" applyFont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10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5" fillId="7" borderId="0" applyNumberFormat="0" applyBorder="0" applyAlignment="0" applyProtection="0"/>
  </cellStyleXfs>
  <cellXfs count="78">
    <xf numFmtId="0" fontId="0" fillId="0" borderId="0" xfId="0"/>
    <xf numFmtId="0" fontId="27" fillId="0" borderId="0" xfId="1" applyFont="1"/>
    <xf numFmtId="0" fontId="27" fillId="0" borderId="0" xfId="1" applyFont="1" applyFill="1"/>
    <xf numFmtId="1" fontId="27" fillId="0" borderId="0" xfId="1" applyNumberFormat="1" applyFont="1" applyFill="1"/>
    <xf numFmtId="1" fontId="27" fillId="0" borderId="0" xfId="1" applyNumberFormat="1" applyFont="1"/>
    <xf numFmtId="1" fontId="28" fillId="0" borderId="0" xfId="1" applyNumberFormat="1" applyFont="1" applyAlignment="1">
      <alignment horizontal="right" vertical="center"/>
    </xf>
    <xf numFmtId="1" fontId="28" fillId="0" borderId="0" xfId="1" applyNumberFormat="1" applyFont="1" applyAlignment="1">
      <alignment horizontal="right"/>
    </xf>
    <xf numFmtId="0" fontId="29" fillId="0" borderId="0" xfId="1" applyFont="1" applyFill="1" applyAlignment="1"/>
    <xf numFmtId="1" fontId="29" fillId="0" borderId="0" xfId="1" applyNumberFormat="1" applyFont="1" applyFill="1" applyAlignment="1"/>
    <xf numFmtId="0" fontId="27" fillId="0" borderId="0" xfId="6" applyFont="1" applyAlignment="1">
      <alignment vertical="top"/>
    </xf>
    <xf numFmtId="1" fontId="27" fillId="0" borderId="0" xfId="6" applyNumberFormat="1" applyFont="1" applyAlignment="1">
      <alignment vertical="top"/>
    </xf>
    <xf numFmtId="0" fontId="29" fillId="0" borderId="0" xfId="5" applyFont="1" applyFill="1" applyBorder="1" applyAlignment="1"/>
    <xf numFmtId="0" fontId="31" fillId="0" borderId="0" xfId="1" applyFont="1"/>
    <xf numFmtId="0" fontId="26" fillId="0" borderId="0" xfId="1" applyFont="1"/>
    <xf numFmtId="0" fontId="26" fillId="0" borderId="0" xfId="1" applyFont="1" applyFill="1" applyBorder="1" applyAlignment="1">
      <alignment vertical="center"/>
    </xf>
    <xf numFmtId="0" fontId="26" fillId="0" borderId="0" xfId="1" applyFont="1" applyFill="1" applyBorder="1"/>
    <xf numFmtId="0" fontId="28" fillId="0" borderId="0" xfId="46" applyFont="1" applyFill="1" applyBorder="1"/>
    <xf numFmtId="0" fontId="27" fillId="0" borderId="0" xfId="46" applyFont="1"/>
    <xf numFmtId="0" fontId="28" fillId="0" borderId="0" xfId="46" applyFont="1" applyFill="1"/>
    <xf numFmtId="0" fontId="28" fillId="0" borderId="0" xfId="1" applyFont="1" applyFill="1"/>
    <xf numFmtId="0" fontId="28" fillId="0" borderId="0" xfId="1" applyFont="1" applyFill="1" applyBorder="1"/>
    <xf numFmtId="1" fontId="28" fillId="0" borderId="0" xfId="1" applyNumberFormat="1" applyFont="1" applyFill="1"/>
    <xf numFmtId="0" fontId="27" fillId="0" borderId="0" xfId="1" applyFont="1" applyAlignment="1"/>
    <xf numFmtId="1" fontId="29" fillId="0" borderId="0" xfId="5" applyNumberFormat="1" applyFont="1" applyFill="1" applyBorder="1" applyAlignment="1"/>
    <xf numFmtId="0" fontId="27" fillId="0" borderId="0" xfId="1" applyFont="1" applyBorder="1" applyAlignment="1"/>
    <xf numFmtId="0" fontId="31" fillId="0" borderId="11" xfId="2" applyFont="1" applyFill="1" applyBorder="1" applyAlignment="1">
      <alignment horizontal="center" vertical="center" wrapText="1"/>
    </xf>
    <xf numFmtId="0" fontId="31" fillId="0" borderId="11" xfId="1" applyFont="1" applyFill="1" applyBorder="1" applyAlignment="1">
      <alignment horizontal="center" vertical="center" textRotation="90" wrapText="1"/>
    </xf>
    <xf numFmtId="0" fontId="31" fillId="0" borderId="11" xfId="2" applyFont="1" applyFill="1" applyBorder="1" applyAlignment="1">
      <alignment horizontal="center" vertical="center" textRotation="90" wrapText="1"/>
    </xf>
    <xf numFmtId="1" fontId="31" fillId="0" borderId="11" xfId="2" applyNumberFormat="1" applyFont="1" applyFill="1" applyBorder="1" applyAlignment="1">
      <alignment horizontal="center" vertical="center" textRotation="90" wrapText="1"/>
    </xf>
    <xf numFmtId="0" fontId="31" fillId="0" borderId="11" xfId="2" applyFont="1" applyFill="1" applyBorder="1" applyAlignment="1">
      <alignment horizontal="center" vertical="center"/>
    </xf>
    <xf numFmtId="49" fontId="31" fillId="0" borderId="11" xfId="2" applyNumberFormat="1" applyFont="1" applyFill="1" applyBorder="1" applyAlignment="1">
      <alignment horizontal="center" vertical="center"/>
    </xf>
    <xf numFmtId="1" fontId="31" fillId="0" borderId="11" xfId="2" applyNumberFormat="1" applyFont="1" applyFill="1" applyBorder="1" applyAlignment="1">
      <alignment horizontal="center" vertical="center"/>
    </xf>
    <xf numFmtId="49" fontId="33" fillId="2" borderId="11" xfId="4" applyNumberFormat="1" applyFont="1" applyFill="1" applyBorder="1" applyAlignment="1">
      <alignment horizontal="center" vertical="center" wrapText="1"/>
    </xf>
    <xf numFmtId="49" fontId="33" fillId="3" borderId="11" xfId="4" applyNumberFormat="1" applyFont="1" applyFill="1" applyBorder="1" applyAlignment="1">
      <alignment horizontal="center" vertical="center" wrapText="1"/>
    </xf>
    <xf numFmtId="0" fontId="33" fillId="3" borderId="11" xfId="4" applyNumberFormat="1" applyFont="1" applyFill="1" applyBorder="1" applyAlignment="1">
      <alignment horizontal="left" vertical="center" wrapText="1"/>
    </xf>
    <xf numFmtId="0" fontId="33" fillId="3" borderId="11" xfId="46" applyFont="1" applyFill="1" applyBorder="1" applyAlignment="1">
      <alignment horizontal="center" vertical="center" wrapText="1"/>
    </xf>
    <xf numFmtId="0" fontId="31" fillId="4" borderId="11" xfId="46" applyFont="1" applyFill="1" applyBorder="1" applyAlignment="1">
      <alignment horizontal="center" vertical="center" wrapText="1"/>
    </xf>
    <xf numFmtId="0" fontId="26" fillId="0" borderId="11" xfId="4" applyNumberFormat="1" applyFont="1" applyFill="1" applyBorder="1" applyAlignment="1">
      <alignment horizontal="left" vertical="center" wrapText="1"/>
    </xf>
    <xf numFmtId="0" fontId="26" fillId="0" borderId="11" xfId="46" applyFont="1" applyFill="1" applyBorder="1" applyAlignment="1">
      <alignment horizontal="center" vertical="center" wrapText="1"/>
    </xf>
    <xf numFmtId="2" fontId="33" fillId="2" borderId="11" xfId="4" applyNumberFormat="1" applyFont="1" applyFill="1" applyBorder="1" applyAlignment="1">
      <alignment horizontal="center" vertical="center" wrapText="1"/>
    </xf>
    <xf numFmtId="2" fontId="26" fillId="0" borderId="11" xfId="4" applyNumberFormat="1" applyFont="1" applyFill="1" applyBorder="1" applyAlignment="1">
      <alignment horizontal="left" vertical="center" wrapText="1"/>
    </xf>
    <xf numFmtId="0" fontId="31" fillId="4" borderId="11" xfId="4" applyNumberFormat="1" applyFont="1" applyFill="1" applyBorder="1" applyAlignment="1">
      <alignment horizontal="center" vertical="center" wrapText="1"/>
    </xf>
    <xf numFmtId="0" fontId="31" fillId="4" borderId="11" xfId="4" applyNumberFormat="1" applyFont="1" applyFill="1" applyBorder="1" applyAlignment="1">
      <alignment horizontal="left" vertical="center" wrapText="1"/>
    </xf>
    <xf numFmtId="2" fontId="34" fillId="0" borderId="11" xfId="4" applyNumberFormat="1" applyFont="1" applyFill="1" applyBorder="1" applyAlignment="1">
      <alignment horizontal="center" vertical="center" wrapText="1"/>
    </xf>
    <xf numFmtId="49" fontId="34" fillId="0" borderId="11" xfId="4" applyNumberFormat="1" applyFont="1" applyFill="1" applyBorder="1" applyAlignment="1">
      <alignment horizontal="center" vertical="center" wrapText="1"/>
    </xf>
    <xf numFmtId="167" fontId="33" fillId="3" borderId="11" xfId="46" applyNumberFormat="1" applyFont="1" applyFill="1" applyBorder="1" applyAlignment="1">
      <alignment horizontal="center" vertical="center" wrapText="1"/>
    </xf>
    <xf numFmtId="167" fontId="31" fillId="4" borderId="11" xfId="46" applyNumberFormat="1" applyFont="1" applyFill="1" applyBorder="1" applyAlignment="1">
      <alignment horizontal="center" vertical="center" wrapText="1"/>
    </xf>
    <xf numFmtId="167" fontId="26" fillId="0" borderId="11" xfId="46" applyNumberFormat="1" applyFont="1" applyFill="1" applyBorder="1" applyAlignment="1">
      <alignment horizontal="center" vertical="center" wrapText="1"/>
    </xf>
    <xf numFmtId="0" fontId="31" fillId="27" borderId="11" xfId="2" applyFont="1" applyFill="1" applyBorder="1" applyAlignment="1">
      <alignment horizontal="center" vertical="center" wrapText="1"/>
    </xf>
    <xf numFmtId="0" fontId="31" fillId="27" borderId="11" xfId="1" applyFont="1" applyFill="1" applyBorder="1" applyAlignment="1">
      <alignment horizontal="center" vertical="center" textRotation="90" wrapText="1"/>
    </xf>
    <xf numFmtId="1" fontId="31" fillId="27" borderId="11" xfId="2" applyNumberFormat="1" applyFont="1" applyFill="1" applyBorder="1" applyAlignment="1">
      <alignment horizontal="center" vertical="center" textRotation="90" wrapText="1"/>
    </xf>
    <xf numFmtId="0" fontId="33" fillId="28" borderId="11" xfId="4" applyNumberFormat="1" applyFont="1" applyFill="1" applyBorder="1" applyAlignment="1">
      <alignment horizontal="left" vertical="center" wrapText="1"/>
    </xf>
    <xf numFmtId="0" fontId="33" fillId="28" borderId="11" xfId="46" applyFont="1" applyFill="1" applyBorder="1" applyAlignment="1">
      <alignment horizontal="center" vertical="center" wrapText="1"/>
    </xf>
    <xf numFmtId="167" fontId="33" fillId="28" borderId="11" xfId="46" applyNumberFormat="1" applyFont="1" applyFill="1" applyBorder="1" applyAlignment="1">
      <alignment horizontal="center" vertical="center" wrapText="1"/>
    </xf>
    <xf numFmtId="2" fontId="33" fillId="28" borderId="11" xfId="4" applyNumberFormat="1" applyFont="1" applyFill="1" applyBorder="1" applyAlignment="1">
      <alignment horizontal="left" vertical="center" wrapText="1"/>
    </xf>
    <xf numFmtId="2" fontId="33" fillId="28" borderId="11" xfId="46" applyNumberFormat="1" applyFont="1" applyFill="1" applyBorder="1" applyAlignment="1">
      <alignment horizontal="center" vertical="center" wrapText="1"/>
    </xf>
    <xf numFmtId="49" fontId="33" fillId="28" borderId="11" xfId="4" applyNumberFormat="1" applyFont="1" applyFill="1" applyBorder="1" applyAlignment="1">
      <alignment horizontal="center" vertical="center" wrapText="1"/>
    </xf>
    <xf numFmtId="0" fontId="33" fillId="28" borderId="11" xfId="4" applyNumberFormat="1" applyFont="1" applyFill="1" applyBorder="1" applyAlignment="1">
      <alignment horizontal="center" vertical="center" wrapText="1"/>
    </xf>
    <xf numFmtId="0" fontId="33" fillId="29" borderId="11" xfId="4" applyNumberFormat="1" applyFont="1" applyFill="1" applyBorder="1" applyAlignment="1">
      <alignment horizontal="center" vertical="center" wrapText="1"/>
    </xf>
    <xf numFmtId="0" fontId="33" fillId="29" borderId="11" xfId="4" applyNumberFormat="1" applyFont="1" applyFill="1" applyBorder="1" applyAlignment="1">
      <alignment horizontal="left" vertical="center" wrapText="1"/>
    </xf>
    <xf numFmtId="0" fontId="33" fillId="29" borderId="11" xfId="46" applyFont="1" applyFill="1" applyBorder="1" applyAlignment="1">
      <alignment horizontal="center" vertical="center" wrapText="1"/>
    </xf>
    <xf numFmtId="167" fontId="33" fillId="29" borderId="11" xfId="46" applyNumberFormat="1" applyFont="1" applyFill="1" applyBorder="1" applyAlignment="1">
      <alignment horizontal="center" vertical="center" wrapText="1"/>
    </xf>
    <xf numFmtId="1" fontId="33" fillId="29" borderId="11" xfId="4" applyNumberFormat="1" applyFont="1" applyFill="1" applyBorder="1" applyAlignment="1">
      <alignment horizontal="center" vertical="center" wrapText="1"/>
    </xf>
    <xf numFmtId="0" fontId="31" fillId="0" borderId="0" xfId="1" applyFont="1" applyFill="1"/>
    <xf numFmtId="168" fontId="26" fillId="0" borderId="11" xfId="3" applyNumberFormat="1" applyFont="1" applyFill="1" applyBorder="1" applyAlignment="1">
      <alignment horizontal="left" vertical="center" wrapText="1"/>
    </xf>
    <xf numFmtId="2" fontId="26" fillId="0" borderId="11" xfId="46" applyNumberFormat="1" applyFont="1" applyFill="1" applyBorder="1" applyAlignment="1">
      <alignment horizontal="left" vertical="center" wrapText="1"/>
    </xf>
    <xf numFmtId="0" fontId="31" fillId="0" borderId="11" xfId="2" applyFont="1" applyFill="1" applyBorder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1" fillId="0" borderId="11" xfId="2" applyFont="1" applyFill="1" applyBorder="1" applyAlignment="1">
      <alignment horizontal="center" vertical="center" wrapText="1"/>
    </xf>
    <xf numFmtId="0" fontId="31" fillId="27" borderId="11" xfId="2" applyFont="1" applyFill="1" applyBorder="1" applyAlignment="1">
      <alignment horizontal="center" vertical="center" wrapText="1"/>
    </xf>
    <xf numFmtId="0" fontId="31" fillId="27" borderId="11" xfId="2" applyFont="1" applyFill="1" applyBorder="1" applyAlignment="1">
      <alignment horizontal="center" vertical="center"/>
    </xf>
    <xf numFmtId="0" fontId="31" fillId="27" borderId="11" xfId="2" applyFont="1" applyFill="1" applyBorder="1" applyAlignment="1">
      <alignment horizontal="center" vertical="center" textRotation="90" wrapText="1"/>
    </xf>
    <xf numFmtId="0" fontId="31" fillId="0" borderId="11" xfId="2" applyFont="1" applyFill="1" applyBorder="1" applyAlignment="1">
      <alignment horizontal="center" vertical="center" textRotation="90" wrapText="1"/>
    </xf>
    <xf numFmtId="0" fontId="29" fillId="0" borderId="0" xfId="7" applyFont="1" applyFill="1" applyBorder="1" applyAlignment="1">
      <alignment horizontal="center"/>
    </xf>
    <xf numFmtId="0" fontId="30" fillId="0" borderId="0" xfId="6" applyFont="1" applyAlignment="1">
      <alignment horizontal="center" vertical="center"/>
    </xf>
    <xf numFmtId="0" fontId="31" fillId="0" borderId="0" xfId="6" applyFont="1" applyAlignment="1">
      <alignment horizontal="center" vertical="top"/>
    </xf>
    <xf numFmtId="0" fontId="29" fillId="0" borderId="0" xfId="1" applyFont="1" applyFill="1" applyAlignment="1">
      <alignment horizontal="center"/>
    </xf>
    <xf numFmtId="0" fontId="30" fillId="0" borderId="1" xfId="1" applyFont="1" applyFill="1" applyBorder="1" applyAlignment="1">
      <alignment horizontal="center" vertical="center"/>
    </xf>
  </cellXfs>
  <cellStyles count="232"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6 2" xfId="13"/>
    <cellStyle name="40% - Акцент1 2" xfId="14"/>
    <cellStyle name="40% - Акцент2 2" xfId="15"/>
    <cellStyle name="40% - Акцент3 2" xfId="16"/>
    <cellStyle name="40% - Акцент4 2" xfId="17"/>
    <cellStyle name="40% - Акцент5 2" xfId="18"/>
    <cellStyle name="40% - Акцент6 2" xfId="19"/>
    <cellStyle name="60% - Акцент1 2" xfId="20"/>
    <cellStyle name="60% - Акцент2 2" xfId="21"/>
    <cellStyle name="60% - Акцент3 2" xfId="22"/>
    <cellStyle name="60% - Акцент4 2" xfId="23"/>
    <cellStyle name="60% - Акцент5 2" xfId="24"/>
    <cellStyle name="60% - Акцент6 2" xfId="25"/>
    <cellStyle name="Normal 2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азвание 2" xfId="42"/>
    <cellStyle name="Нейтральный 2" xfId="43"/>
    <cellStyle name="Обычный" xfId="0" builtinId="0"/>
    <cellStyle name="Обычный 12 2" xfId="44"/>
    <cellStyle name="Обычный 2" xfId="4"/>
    <cellStyle name="Обычный 2 26 2" xfId="45"/>
    <cellStyle name="Обычный 3" xfId="46"/>
    <cellStyle name="Обычный 3 2" xfId="1"/>
    <cellStyle name="Обычный 3 2 2 2" xfId="47"/>
    <cellStyle name="Обычный 3 21" xfId="48"/>
    <cellStyle name="Обычный 4" xfId="7"/>
    <cellStyle name="Обычный 4 2" xfId="49"/>
    <cellStyle name="Обычный 5" xfId="2"/>
    <cellStyle name="Обычный 6" xfId="50"/>
    <cellStyle name="Обычный 6 2" xfId="51"/>
    <cellStyle name="Обычный 6 2 2" xfId="52"/>
    <cellStyle name="Обычный 6 2 2 2" xfId="53"/>
    <cellStyle name="Обычный 6 2 2 2 2" xfId="54"/>
    <cellStyle name="Обычный 6 2 2 2 2 2" xfId="55"/>
    <cellStyle name="Обычный 6 2 2 2 2 2 2" xfId="56"/>
    <cellStyle name="Обычный 6 2 2 2 2 2 3" xfId="57"/>
    <cellStyle name="Обычный 6 2 2 2 2 3" xfId="58"/>
    <cellStyle name="Обычный 6 2 2 2 2 4" xfId="59"/>
    <cellStyle name="Обычный 6 2 2 2 3" xfId="60"/>
    <cellStyle name="Обычный 6 2 2 2 3 2" xfId="61"/>
    <cellStyle name="Обычный 6 2 2 2 3 3" xfId="62"/>
    <cellStyle name="Обычный 6 2 2 2 4" xfId="63"/>
    <cellStyle name="Обычный 6 2 2 2 5" xfId="64"/>
    <cellStyle name="Обычный 6 2 2 3" xfId="65"/>
    <cellStyle name="Обычный 6 2 2 3 2" xfId="66"/>
    <cellStyle name="Обычный 6 2 2 3 2 2" xfId="67"/>
    <cellStyle name="Обычный 6 2 2 3 2 3" xfId="68"/>
    <cellStyle name="Обычный 6 2 2 3 3" xfId="69"/>
    <cellStyle name="Обычный 6 2 2 3 4" xfId="70"/>
    <cellStyle name="Обычный 6 2 2 4" xfId="71"/>
    <cellStyle name="Обычный 6 2 2 4 2" xfId="72"/>
    <cellStyle name="Обычный 6 2 2 4 2 2" xfId="73"/>
    <cellStyle name="Обычный 6 2 2 4 2 3" xfId="74"/>
    <cellStyle name="Обычный 6 2 2 4 3" xfId="75"/>
    <cellStyle name="Обычный 6 2 2 4 4" xfId="76"/>
    <cellStyle name="Обычный 6 2 2 5" xfId="77"/>
    <cellStyle name="Обычный 6 2 2 5 2" xfId="78"/>
    <cellStyle name="Обычный 6 2 2 5 3" xfId="79"/>
    <cellStyle name="Обычный 6 2 2 6" xfId="80"/>
    <cellStyle name="Обычный 6 2 2 7" xfId="81"/>
    <cellStyle name="Обычный 6 2 2 8" xfId="82"/>
    <cellStyle name="Обычный 6 2 3" xfId="83"/>
    <cellStyle name="Обычный 6 2 3 2" xfId="84"/>
    <cellStyle name="Обычный 6 2 3 2 2" xfId="85"/>
    <cellStyle name="Обычный 6 2 3 2 2 2" xfId="86"/>
    <cellStyle name="Обычный 6 2 3 2 2 2 2" xfId="87"/>
    <cellStyle name="Обычный 6 2 3 2 2 2 3" xfId="88"/>
    <cellStyle name="Обычный 6 2 3 2 2 3" xfId="89"/>
    <cellStyle name="Обычный 6 2 3 2 2 4" xfId="90"/>
    <cellStyle name="Обычный 6 2 3 2 3" xfId="91"/>
    <cellStyle name="Обычный 6 2 3 2 3 2" xfId="92"/>
    <cellStyle name="Обычный 6 2 3 2 3 3" xfId="93"/>
    <cellStyle name="Обычный 6 2 3 2 4" xfId="94"/>
    <cellStyle name="Обычный 6 2 3 2 5" xfId="95"/>
    <cellStyle name="Обычный 6 2 3 3" xfId="96"/>
    <cellStyle name="Обычный 6 2 3 3 2" xfId="97"/>
    <cellStyle name="Обычный 6 2 3 3 2 2" xfId="98"/>
    <cellStyle name="Обычный 6 2 3 3 2 3" xfId="99"/>
    <cellStyle name="Обычный 6 2 3 3 3" xfId="100"/>
    <cellStyle name="Обычный 6 2 3 3 4" xfId="101"/>
    <cellStyle name="Обычный 6 2 3 4" xfId="102"/>
    <cellStyle name="Обычный 6 2 3 4 2" xfId="103"/>
    <cellStyle name="Обычный 6 2 3 4 2 2" xfId="104"/>
    <cellStyle name="Обычный 6 2 3 4 2 3" xfId="105"/>
    <cellStyle name="Обычный 6 2 3 4 3" xfId="106"/>
    <cellStyle name="Обычный 6 2 3 4 4" xfId="107"/>
    <cellStyle name="Обычный 6 2 3 5" xfId="108"/>
    <cellStyle name="Обычный 6 2 3 5 2" xfId="109"/>
    <cellStyle name="Обычный 6 2 3 5 3" xfId="110"/>
    <cellStyle name="Обычный 6 2 3 6" xfId="111"/>
    <cellStyle name="Обычный 6 2 3 7" xfId="112"/>
    <cellStyle name="Обычный 6 2 3 8" xfId="113"/>
    <cellStyle name="Обычный 6 2 3 9" xfId="114"/>
    <cellStyle name="Обычный 6 2 4" xfId="115"/>
    <cellStyle name="Обычный 6 2 4 2" xfId="116"/>
    <cellStyle name="Обычный 6 2 4 2 2" xfId="117"/>
    <cellStyle name="Обычный 6 2 4 2 3" xfId="118"/>
    <cellStyle name="Обычный 6 2 4 3" xfId="119"/>
    <cellStyle name="Обычный 6 2 4 4" xfId="120"/>
    <cellStyle name="Обычный 6 2 5" xfId="121"/>
    <cellStyle name="Обычный 6 2 5 2" xfId="122"/>
    <cellStyle name="Обычный 6 2 5 2 2" xfId="123"/>
    <cellStyle name="Обычный 6 2 5 2 3" xfId="124"/>
    <cellStyle name="Обычный 6 2 5 3" xfId="125"/>
    <cellStyle name="Обычный 6 2 5 4" xfId="126"/>
    <cellStyle name="Обычный 6 2 6" xfId="127"/>
    <cellStyle name="Обычный 6 2 6 2" xfId="128"/>
    <cellStyle name="Обычный 6 2 6 3" xfId="129"/>
    <cellStyle name="Обычный 6 2 7" xfId="130"/>
    <cellStyle name="Обычный 6 2 8" xfId="131"/>
    <cellStyle name="Обычный 6 2 9" xfId="132"/>
    <cellStyle name="Обычный 6 3" xfId="133"/>
    <cellStyle name="Обычный 6 3 2" xfId="134"/>
    <cellStyle name="Обычный 6 3 2 2" xfId="135"/>
    <cellStyle name="Обычный 6 3 2 3" xfId="136"/>
    <cellStyle name="Обычный 6 3 3" xfId="137"/>
    <cellStyle name="Обычный 6 3 4" xfId="138"/>
    <cellStyle name="Обычный 6 4" xfId="139"/>
    <cellStyle name="Обычный 6 4 2" xfId="140"/>
    <cellStyle name="Обычный 6 4 2 2" xfId="141"/>
    <cellStyle name="Обычный 6 4 2 3" xfId="142"/>
    <cellStyle name="Обычный 6 4 3" xfId="143"/>
    <cellStyle name="Обычный 6 4 4" xfId="144"/>
    <cellStyle name="Обычный 6 5" xfId="145"/>
    <cellStyle name="Обычный 6 5 2" xfId="146"/>
    <cellStyle name="Обычный 6 5 3" xfId="147"/>
    <cellStyle name="Обычный 6 6" xfId="148"/>
    <cellStyle name="Обычный 6 7" xfId="149"/>
    <cellStyle name="Обычный 6 8" xfId="150"/>
    <cellStyle name="Обычный 7" xfId="6"/>
    <cellStyle name="Обычный 7 2" xfId="151"/>
    <cellStyle name="Обычный 7 2 2" xfId="152"/>
    <cellStyle name="Обычный 7 2 2 2" xfId="153"/>
    <cellStyle name="Обычный 7 2 2 2 2" xfId="154"/>
    <cellStyle name="Обычный 7 2 2 2 3" xfId="155"/>
    <cellStyle name="Обычный 7 2 2 3" xfId="156"/>
    <cellStyle name="Обычный 7 2 2 4" xfId="157"/>
    <cellStyle name="Обычный 7 2 3" xfId="158"/>
    <cellStyle name="Обычный 7 2 3 2" xfId="159"/>
    <cellStyle name="Обычный 7 2 3 2 2" xfId="160"/>
    <cellStyle name="Обычный 7 2 3 2 3" xfId="161"/>
    <cellStyle name="Обычный 7 2 3 3" xfId="162"/>
    <cellStyle name="Обычный 7 2 3 4" xfId="163"/>
    <cellStyle name="Обычный 7 2 4" xfId="164"/>
    <cellStyle name="Обычный 7 2 4 2" xfId="165"/>
    <cellStyle name="Обычный 7 2 4 3" xfId="166"/>
    <cellStyle name="Обычный 7 2 5" xfId="167"/>
    <cellStyle name="Обычный 7 2 6" xfId="168"/>
    <cellStyle name="Обычный 7 2 7" xfId="169"/>
    <cellStyle name="Обычный 8" xfId="170"/>
    <cellStyle name="Обычный 9" xfId="171"/>
    <cellStyle name="Обычный 9 2" xfId="172"/>
    <cellStyle name="Обычный 9 2 2" xfId="173"/>
    <cellStyle name="Обычный 9 2 2 2" xfId="174"/>
    <cellStyle name="Обычный 9 2 2 3" xfId="175"/>
    <cellStyle name="Обычный 9 2 2 4" xfId="176"/>
    <cellStyle name="Обычный 9 2 3" xfId="177"/>
    <cellStyle name="Обычный 9 2 4" xfId="178"/>
    <cellStyle name="Обычный 9 3" xfId="179"/>
    <cellStyle name="Обычный 9 3 2" xfId="180"/>
    <cellStyle name="Обычный 9 3 3" xfId="181"/>
    <cellStyle name="Обычный 9 3 4" xfId="182"/>
    <cellStyle name="Обычный 9 4" xfId="183"/>
    <cellStyle name="Обычный 9 5" xfId="184"/>
    <cellStyle name="Обычный_Форматы по компаниям_last" xfId="5"/>
    <cellStyle name="Плохой 2" xfId="185"/>
    <cellStyle name="Пояснение 2" xfId="186"/>
    <cellStyle name="Примечание 2" xfId="187"/>
    <cellStyle name="Процентный 2" xfId="188"/>
    <cellStyle name="Процентный 3" xfId="189"/>
    <cellStyle name="Связанная ячейка 2" xfId="190"/>
    <cellStyle name="Стиль 1" xfId="191"/>
    <cellStyle name="Текст предупреждения 2" xfId="192"/>
    <cellStyle name="Финансовый 2" xfId="3"/>
    <cellStyle name="Финансовый 2 2" xfId="193"/>
    <cellStyle name="Финансовый 2 2 2" xfId="194"/>
    <cellStyle name="Финансовый 2 2 2 2" xfId="195"/>
    <cellStyle name="Финансовый 2 2 2 2 2" xfId="196"/>
    <cellStyle name="Финансовый 2 2 2 3" xfId="197"/>
    <cellStyle name="Финансовый 2 2 3" xfId="198"/>
    <cellStyle name="Финансовый 2 2 4" xfId="199"/>
    <cellStyle name="Финансовый 2 3" xfId="200"/>
    <cellStyle name="Финансовый 2 3 2" xfId="201"/>
    <cellStyle name="Финансовый 2 3 2 2" xfId="202"/>
    <cellStyle name="Финансовый 2 3 2 3" xfId="203"/>
    <cellStyle name="Финансовый 2 3 3" xfId="204"/>
    <cellStyle name="Финансовый 2 3 4" xfId="205"/>
    <cellStyle name="Финансовый 2 4" xfId="206"/>
    <cellStyle name="Финансовый 2 4 2" xfId="207"/>
    <cellStyle name="Финансовый 2 4 3" xfId="208"/>
    <cellStyle name="Финансовый 2 5" xfId="209"/>
    <cellStyle name="Финансовый 2 6" xfId="210"/>
    <cellStyle name="Финансовый 2 7" xfId="211"/>
    <cellStyle name="Финансовый 3" xfId="212"/>
    <cellStyle name="Финансовый 3 2" xfId="213"/>
    <cellStyle name="Финансовый 3 2 2" xfId="214"/>
    <cellStyle name="Финансовый 3 2 2 2" xfId="215"/>
    <cellStyle name="Финансовый 3 2 2 3" xfId="216"/>
    <cellStyle name="Финансовый 3 2 3" xfId="217"/>
    <cellStyle name="Финансовый 3 2 4" xfId="218"/>
    <cellStyle name="Финансовый 3 3" xfId="219"/>
    <cellStyle name="Финансовый 3 3 2" xfId="220"/>
    <cellStyle name="Финансовый 3 3 2 2" xfId="221"/>
    <cellStyle name="Финансовый 3 3 2 3" xfId="222"/>
    <cellStyle name="Финансовый 3 3 3" xfId="223"/>
    <cellStyle name="Финансовый 3 3 4" xfId="224"/>
    <cellStyle name="Финансовый 3 4" xfId="225"/>
    <cellStyle name="Финансовый 3 4 2" xfId="226"/>
    <cellStyle name="Финансовый 3 4 3" xfId="227"/>
    <cellStyle name="Финансовый 3 5" xfId="228"/>
    <cellStyle name="Финансовый 3 6" xfId="229"/>
    <cellStyle name="Финансовый 3 7" xfId="230"/>
    <cellStyle name="Хороший 2" xfId="2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60"/>
  <sheetViews>
    <sheetView showGridLines="0" tabSelected="1" zoomScaleNormal="100" zoomScaleSheetLayoutView="70" workbookViewId="0"/>
  </sheetViews>
  <sheetFormatPr defaultColWidth="0" defaultRowHeight="15.75" zeroHeight="1"/>
  <cols>
    <col min="1" max="1" width="9" style="1" customWidth="1"/>
    <col min="2" max="2" width="73.7109375" style="1" customWidth="1"/>
    <col min="3" max="3" width="18.28515625" style="1" customWidth="1"/>
    <col min="4" max="5" width="8.7109375" style="1" customWidth="1"/>
    <col min="6" max="6" width="8.7109375" style="2" customWidth="1"/>
    <col min="7" max="10" width="6.7109375" style="2" customWidth="1"/>
    <col min="11" max="11" width="6.7109375" style="3" customWidth="1"/>
    <col min="12" max="12" width="8.7109375" style="2" customWidth="1"/>
    <col min="13" max="16" width="6.7109375" style="2" customWidth="1"/>
    <col min="17" max="17" width="6.7109375" style="3" customWidth="1"/>
    <col min="18" max="18" width="8.7109375" style="1" customWidth="1"/>
    <col min="19" max="22" width="6.7109375" style="1" customWidth="1"/>
    <col min="23" max="23" width="9" style="4" bestFit="1" customWidth="1"/>
    <col min="24" max="24" width="8.7109375" style="1" customWidth="1"/>
    <col min="25" max="28" width="6.7109375" style="1" customWidth="1"/>
    <col min="29" max="29" width="6.7109375" style="4" customWidth="1"/>
    <col min="30" max="30" width="8.7109375" style="1" customWidth="1"/>
    <col min="31" max="34" width="6.7109375" style="1" customWidth="1"/>
    <col min="35" max="35" width="9" style="4" bestFit="1" customWidth="1"/>
    <col min="36" max="36" width="8.7109375" style="1" customWidth="1"/>
    <col min="37" max="40" width="6.7109375" style="1" customWidth="1"/>
    <col min="41" max="41" width="6.7109375" style="4" customWidth="1"/>
    <col min="42" max="42" width="8.7109375" style="4" customWidth="1"/>
    <col min="43" max="46" width="6.7109375" style="4" customWidth="1"/>
    <col min="47" max="47" width="9" style="4" bestFit="1" customWidth="1"/>
    <col min="48" max="53" width="6.7109375" style="4" customWidth="1"/>
    <col min="54" max="54" width="8.7109375" style="1" customWidth="1"/>
    <col min="55" max="58" width="6.7109375" style="1" customWidth="1"/>
    <col min="59" max="59" width="9" style="4" bestFit="1" customWidth="1"/>
    <col min="60" max="60" width="8.7109375" style="1" customWidth="1"/>
    <col min="61" max="64" width="6.7109375" style="1" customWidth="1"/>
    <col min="65" max="65" width="6.7109375" style="4" customWidth="1"/>
    <col min="66" max="66" width="80.7109375" style="1" customWidth="1"/>
    <col min="67" max="67" width="9.140625" style="1" customWidth="1"/>
    <col min="68" max="16384" width="9.140625" style="1" hidden="1"/>
  </cols>
  <sheetData>
    <row r="1" spans="1:66" ht="18.75" customHeight="1">
      <c r="R1" s="2"/>
      <c r="T1" s="4"/>
      <c r="U1" s="2"/>
      <c r="V1" s="2"/>
      <c r="W1" s="3"/>
      <c r="X1" s="5" t="s">
        <v>128</v>
      </c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</row>
    <row r="2" spans="1:66" ht="18.75">
      <c r="R2" s="2"/>
      <c r="T2" s="4"/>
      <c r="U2" s="2"/>
      <c r="V2" s="2"/>
      <c r="W2" s="3"/>
      <c r="X2" s="6" t="s">
        <v>127</v>
      </c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</row>
    <row r="3" spans="1:66" ht="18.75">
      <c r="R3" s="2"/>
      <c r="T3" s="4"/>
      <c r="U3" s="2"/>
      <c r="V3" s="2"/>
      <c r="W3" s="3"/>
      <c r="X3" s="6" t="s">
        <v>126</v>
      </c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</row>
    <row r="4" spans="1:66" ht="18.75">
      <c r="R4" s="2"/>
      <c r="T4" s="4"/>
      <c r="U4" s="2"/>
      <c r="V4" s="2"/>
      <c r="W4" s="3"/>
      <c r="X4" s="6" t="s">
        <v>138</v>
      </c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</row>
    <row r="5" spans="1:66" ht="18.75">
      <c r="R5" s="2"/>
      <c r="T5" s="4"/>
      <c r="U5" s="2"/>
      <c r="V5" s="2" t="s">
        <v>125</v>
      </c>
      <c r="W5" s="3"/>
      <c r="X5" s="6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</row>
    <row r="6" spans="1:66" ht="18.75" customHeight="1">
      <c r="A6" s="73" t="s">
        <v>124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66" ht="12.75" customHeight="1">
      <c r="B7" s="7"/>
      <c r="C7" s="7"/>
      <c r="D7" s="7"/>
      <c r="E7" s="7"/>
      <c r="F7" s="7"/>
      <c r="G7" s="7"/>
      <c r="H7" s="7"/>
      <c r="I7" s="7"/>
      <c r="J7" s="7"/>
      <c r="K7" s="8"/>
      <c r="L7" s="7"/>
      <c r="M7" s="7"/>
      <c r="N7" s="7"/>
      <c r="O7" s="7"/>
      <c r="P7" s="7"/>
      <c r="Q7" s="8"/>
      <c r="R7" s="7"/>
      <c r="S7" s="7"/>
      <c r="T7" s="7"/>
      <c r="U7" s="7"/>
      <c r="V7" s="7"/>
      <c r="W7" s="8"/>
      <c r="X7" s="7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</row>
    <row r="8" spans="1:66" ht="18.75" customHeight="1">
      <c r="A8" s="74" t="s">
        <v>123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</row>
    <row r="9" spans="1:66" ht="18.75" customHeight="1">
      <c r="A9" s="75" t="s">
        <v>122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</row>
    <row r="10" spans="1:66" ht="12.75" customHeight="1">
      <c r="B10" s="9"/>
      <c r="C10" s="9"/>
      <c r="D10" s="9"/>
      <c r="E10" s="9"/>
      <c r="F10" s="9"/>
      <c r="G10" s="9"/>
      <c r="H10" s="9"/>
      <c r="I10" s="9"/>
      <c r="J10" s="9"/>
      <c r="K10" s="10"/>
      <c r="L10" s="9"/>
      <c r="M10" s="9"/>
      <c r="N10" s="9"/>
      <c r="O10" s="9"/>
      <c r="P10" s="9"/>
      <c r="Q10" s="10"/>
      <c r="R10" s="9"/>
      <c r="S10" s="9"/>
      <c r="T10" s="9"/>
      <c r="U10" s="9"/>
      <c r="V10" s="9"/>
      <c r="W10" s="10"/>
      <c r="X10" s="9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</row>
    <row r="11" spans="1:66" ht="18.75" customHeight="1">
      <c r="A11" s="76" t="s">
        <v>137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</row>
    <row r="12" spans="1:66" ht="12.75" customHeight="1">
      <c r="B12" s="7"/>
      <c r="C12" s="7"/>
      <c r="D12" s="7"/>
      <c r="E12" s="7"/>
      <c r="F12" s="7"/>
      <c r="G12" s="7"/>
      <c r="H12" s="7"/>
      <c r="I12" s="7"/>
      <c r="J12" s="7"/>
      <c r="K12" s="8"/>
      <c r="L12" s="7"/>
      <c r="M12" s="7"/>
      <c r="N12" s="7"/>
      <c r="O12" s="7"/>
      <c r="P12" s="7"/>
      <c r="Q12" s="8"/>
      <c r="R12" s="7"/>
      <c r="S12" s="7"/>
      <c r="T12" s="7"/>
      <c r="U12" s="7"/>
      <c r="V12" s="7"/>
      <c r="W12" s="8"/>
      <c r="X12" s="7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</row>
    <row r="13" spans="1:66" ht="18.75" customHeight="1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</row>
    <row r="14" spans="1:66" ht="18.75" customHeight="1">
      <c r="A14" s="67" t="s">
        <v>121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</row>
    <row r="15" spans="1:66" ht="12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23"/>
      <c r="L15" s="11"/>
      <c r="M15" s="11"/>
      <c r="N15" s="11"/>
      <c r="O15" s="11"/>
      <c r="P15" s="11"/>
      <c r="Q15" s="23"/>
      <c r="R15" s="11"/>
      <c r="S15" s="11"/>
      <c r="T15" s="11"/>
      <c r="U15" s="11"/>
      <c r="V15" s="11"/>
      <c r="W15" s="23"/>
      <c r="X15" s="11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</row>
    <row r="16" spans="1:66" s="12" customFormat="1" ht="31.5" customHeight="1">
      <c r="A16" s="68" t="s">
        <v>120</v>
      </c>
      <c r="B16" s="69" t="s">
        <v>119</v>
      </c>
      <c r="C16" s="69" t="s">
        <v>132</v>
      </c>
      <c r="D16" s="69" t="s">
        <v>118</v>
      </c>
      <c r="E16" s="69"/>
      <c r="F16" s="66" t="s">
        <v>140</v>
      </c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 t="s">
        <v>117</v>
      </c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9" t="s">
        <v>116</v>
      </c>
    </row>
    <row r="17" spans="1:66" s="12" customFormat="1" ht="30" customHeight="1">
      <c r="A17" s="68"/>
      <c r="B17" s="69"/>
      <c r="C17" s="69"/>
      <c r="D17" s="69"/>
      <c r="E17" s="69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70" t="s">
        <v>141</v>
      </c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 t="s">
        <v>142</v>
      </c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 t="s">
        <v>143</v>
      </c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69" t="s">
        <v>115</v>
      </c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</row>
    <row r="18" spans="1:66" s="12" customFormat="1" ht="51" customHeight="1">
      <c r="A18" s="68"/>
      <c r="B18" s="69"/>
      <c r="C18" s="69"/>
      <c r="D18" s="69"/>
      <c r="E18" s="69"/>
      <c r="F18" s="66" t="s">
        <v>114</v>
      </c>
      <c r="G18" s="66"/>
      <c r="H18" s="66"/>
      <c r="I18" s="66"/>
      <c r="J18" s="66"/>
      <c r="K18" s="66"/>
      <c r="L18" s="68" t="s">
        <v>136</v>
      </c>
      <c r="M18" s="68"/>
      <c r="N18" s="68"/>
      <c r="O18" s="68"/>
      <c r="P18" s="68"/>
      <c r="Q18" s="68"/>
      <c r="R18" s="70" t="s">
        <v>113</v>
      </c>
      <c r="S18" s="70"/>
      <c r="T18" s="70"/>
      <c r="U18" s="70"/>
      <c r="V18" s="70"/>
      <c r="W18" s="70"/>
      <c r="X18" s="68" t="s">
        <v>156</v>
      </c>
      <c r="Y18" s="68"/>
      <c r="Z18" s="68"/>
      <c r="AA18" s="68"/>
      <c r="AB18" s="68"/>
      <c r="AC18" s="68"/>
      <c r="AD18" s="70" t="s">
        <v>113</v>
      </c>
      <c r="AE18" s="70"/>
      <c r="AF18" s="70"/>
      <c r="AG18" s="70"/>
      <c r="AH18" s="70"/>
      <c r="AI18" s="70"/>
      <c r="AJ18" s="68" t="s">
        <v>156</v>
      </c>
      <c r="AK18" s="68"/>
      <c r="AL18" s="68"/>
      <c r="AM18" s="68"/>
      <c r="AN18" s="68"/>
      <c r="AO18" s="68"/>
      <c r="AP18" s="70" t="s">
        <v>113</v>
      </c>
      <c r="AQ18" s="70"/>
      <c r="AR18" s="70"/>
      <c r="AS18" s="70"/>
      <c r="AT18" s="70"/>
      <c r="AU18" s="70"/>
      <c r="AV18" s="68" t="s">
        <v>156</v>
      </c>
      <c r="AW18" s="68"/>
      <c r="AX18" s="68"/>
      <c r="AY18" s="68"/>
      <c r="AZ18" s="68"/>
      <c r="BA18" s="68"/>
      <c r="BB18" s="70" t="s">
        <v>113</v>
      </c>
      <c r="BC18" s="70"/>
      <c r="BD18" s="70"/>
      <c r="BE18" s="70"/>
      <c r="BF18" s="70"/>
      <c r="BG18" s="70"/>
      <c r="BH18" s="68" t="s">
        <v>156</v>
      </c>
      <c r="BI18" s="68"/>
      <c r="BJ18" s="68"/>
      <c r="BK18" s="68"/>
      <c r="BL18" s="68"/>
      <c r="BM18" s="68"/>
      <c r="BN18" s="69"/>
    </row>
    <row r="19" spans="1:66" s="12" customFormat="1" ht="37.5" customHeight="1">
      <c r="A19" s="68"/>
      <c r="B19" s="69"/>
      <c r="C19" s="69"/>
      <c r="D19" s="71" t="s">
        <v>112</v>
      </c>
      <c r="E19" s="72" t="s">
        <v>111</v>
      </c>
      <c r="F19" s="25" t="s">
        <v>129</v>
      </c>
      <c r="G19" s="66" t="s">
        <v>110</v>
      </c>
      <c r="H19" s="66"/>
      <c r="I19" s="66"/>
      <c r="J19" s="66"/>
      <c r="K19" s="66"/>
      <c r="L19" s="25" t="s">
        <v>129</v>
      </c>
      <c r="M19" s="66" t="s">
        <v>110</v>
      </c>
      <c r="N19" s="66"/>
      <c r="O19" s="66"/>
      <c r="P19" s="66"/>
      <c r="Q19" s="66"/>
      <c r="R19" s="48" t="s">
        <v>129</v>
      </c>
      <c r="S19" s="66" t="s">
        <v>110</v>
      </c>
      <c r="T19" s="66"/>
      <c r="U19" s="66"/>
      <c r="V19" s="66"/>
      <c r="W19" s="66"/>
      <c r="X19" s="25" t="s">
        <v>129</v>
      </c>
      <c r="Y19" s="66" t="s">
        <v>110</v>
      </c>
      <c r="Z19" s="66"/>
      <c r="AA19" s="66"/>
      <c r="AB19" s="66"/>
      <c r="AC19" s="66"/>
      <c r="AD19" s="48" t="s">
        <v>129</v>
      </c>
      <c r="AE19" s="66" t="s">
        <v>110</v>
      </c>
      <c r="AF19" s="66"/>
      <c r="AG19" s="66"/>
      <c r="AH19" s="66"/>
      <c r="AI19" s="66"/>
      <c r="AJ19" s="25" t="s">
        <v>129</v>
      </c>
      <c r="AK19" s="66" t="s">
        <v>110</v>
      </c>
      <c r="AL19" s="66"/>
      <c r="AM19" s="66"/>
      <c r="AN19" s="66"/>
      <c r="AO19" s="66"/>
      <c r="AP19" s="48" t="s">
        <v>129</v>
      </c>
      <c r="AQ19" s="66" t="s">
        <v>110</v>
      </c>
      <c r="AR19" s="66"/>
      <c r="AS19" s="66"/>
      <c r="AT19" s="66"/>
      <c r="AU19" s="66"/>
      <c r="AV19" s="25" t="s">
        <v>129</v>
      </c>
      <c r="AW19" s="66" t="s">
        <v>110</v>
      </c>
      <c r="AX19" s="66"/>
      <c r="AY19" s="66"/>
      <c r="AZ19" s="66"/>
      <c r="BA19" s="66"/>
      <c r="BB19" s="48" t="s">
        <v>129</v>
      </c>
      <c r="BC19" s="66" t="s">
        <v>110</v>
      </c>
      <c r="BD19" s="66"/>
      <c r="BE19" s="66"/>
      <c r="BF19" s="66"/>
      <c r="BG19" s="66"/>
      <c r="BH19" s="25" t="s">
        <v>129</v>
      </c>
      <c r="BI19" s="66" t="s">
        <v>110</v>
      </c>
      <c r="BJ19" s="66"/>
      <c r="BK19" s="66"/>
      <c r="BL19" s="66"/>
      <c r="BM19" s="66"/>
      <c r="BN19" s="69"/>
    </row>
    <row r="20" spans="1:66" s="12" customFormat="1" ht="66" customHeight="1">
      <c r="A20" s="68"/>
      <c r="B20" s="69"/>
      <c r="C20" s="69"/>
      <c r="D20" s="71"/>
      <c r="E20" s="72"/>
      <c r="F20" s="26" t="s">
        <v>109</v>
      </c>
      <c r="G20" s="26" t="s">
        <v>109</v>
      </c>
      <c r="H20" s="27" t="s">
        <v>108</v>
      </c>
      <c r="I20" s="27" t="s">
        <v>107</v>
      </c>
      <c r="J20" s="27" t="s">
        <v>135</v>
      </c>
      <c r="K20" s="28" t="s">
        <v>131</v>
      </c>
      <c r="L20" s="26" t="s">
        <v>109</v>
      </c>
      <c r="M20" s="26" t="s">
        <v>109</v>
      </c>
      <c r="N20" s="27" t="s">
        <v>108</v>
      </c>
      <c r="O20" s="27" t="s">
        <v>107</v>
      </c>
      <c r="P20" s="27" t="s">
        <v>135</v>
      </c>
      <c r="Q20" s="28" t="s">
        <v>131</v>
      </c>
      <c r="R20" s="49" t="s">
        <v>109</v>
      </c>
      <c r="S20" s="49" t="s">
        <v>109</v>
      </c>
      <c r="T20" s="27" t="s">
        <v>108</v>
      </c>
      <c r="U20" s="27" t="s">
        <v>107</v>
      </c>
      <c r="V20" s="27" t="s">
        <v>135</v>
      </c>
      <c r="W20" s="50" t="s">
        <v>131</v>
      </c>
      <c r="X20" s="26" t="s">
        <v>109</v>
      </c>
      <c r="Y20" s="26" t="s">
        <v>109</v>
      </c>
      <c r="Z20" s="27" t="s">
        <v>108</v>
      </c>
      <c r="AA20" s="27" t="s">
        <v>107</v>
      </c>
      <c r="AB20" s="27" t="s">
        <v>135</v>
      </c>
      <c r="AC20" s="28" t="s">
        <v>131</v>
      </c>
      <c r="AD20" s="49" t="s">
        <v>109</v>
      </c>
      <c r="AE20" s="49" t="s">
        <v>109</v>
      </c>
      <c r="AF20" s="27" t="s">
        <v>108</v>
      </c>
      <c r="AG20" s="27" t="s">
        <v>107</v>
      </c>
      <c r="AH20" s="27" t="s">
        <v>135</v>
      </c>
      <c r="AI20" s="50" t="s">
        <v>131</v>
      </c>
      <c r="AJ20" s="26" t="s">
        <v>109</v>
      </c>
      <c r="AK20" s="26" t="s">
        <v>109</v>
      </c>
      <c r="AL20" s="27" t="s">
        <v>108</v>
      </c>
      <c r="AM20" s="27" t="s">
        <v>107</v>
      </c>
      <c r="AN20" s="27" t="s">
        <v>135</v>
      </c>
      <c r="AO20" s="28" t="s">
        <v>131</v>
      </c>
      <c r="AP20" s="49" t="s">
        <v>109</v>
      </c>
      <c r="AQ20" s="49" t="s">
        <v>109</v>
      </c>
      <c r="AR20" s="27" t="s">
        <v>108</v>
      </c>
      <c r="AS20" s="27" t="s">
        <v>107</v>
      </c>
      <c r="AT20" s="27" t="s">
        <v>135</v>
      </c>
      <c r="AU20" s="50" t="s">
        <v>131</v>
      </c>
      <c r="AV20" s="26" t="s">
        <v>109</v>
      </c>
      <c r="AW20" s="26" t="s">
        <v>109</v>
      </c>
      <c r="AX20" s="27" t="s">
        <v>108</v>
      </c>
      <c r="AY20" s="27" t="s">
        <v>107</v>
      </c>
      <c r="AZ20" s="27" t="s">
        <v>135</v>
      </c>
      <c r="BA20" s="28" t="s">
        <v>131</v>
      </c>
      <c r="BB20" s="49" t="s">
        <v>109</v>
      </c>
      <c r="BC20" s="49" t="s">
        <v>109</v>
      </c>
      <c r="BD20" s="27" t="s">
        <v>108</v>
      </c>
      <c r="BE20" s="27" t="s">
        <v>107</v>
      </c>
      <c r="BF20" s="27" t="s">
        <v>135</v>
      </c>
      <c r="BG20" s="50" t="s">
        <v>131</v>
      </c>
      <c r="BH20" s="26" t="s">
        <v>109</v>
      </c>
      <c r="BI20" s="26" t="s">
        <v>109</v>
      </c>
      <c r="BJ20" s="27" t="s">
        <v>108</v>
      </c>
      <c r="BK20" s="27" t="s">
        <v>107</v>
      </c>
      <c r="BL20" s="27" t="s">
        <v>135</v>
      </c>
      <c r="BM20" s="28" t="s">
        <v>131</v>
      </c>
      <c r="BN20" s="69"/>
    </row>
    <row r="21" spans="1:66" s="12" customFormat="1" ht="12.75" customHeight="1">
      <c r="A21" s="29">
        <v>1</v>
      </c>
      <c r="B21" s="29">
        <v>2</v>
      </c>
      <c r="C21" s="29">
        <v>3</v>
      </c>
      <c r="D21" s="29">
        <v>4</v>
      </c>
      <c r="E21" s="29">
        <v>5</v>
      </c>
      <c r="F21" s="30" t="s">
        <v>106</v>
      </c>
      <c r="G21" s="30" t="s">
        <v>105</v>
      </c>
      <c r="H21" s="30" t="s">
        <v>104</v>
      </c>
      <c r="I21" s="30" t="s">
        <v>103</v>
      </c>
      <c r="J21" s="30" t="s">
        <v>102</v>
      </c>
      <c r="K21" s="31" t="s">
        <v>101</v>
      </c>
      <c r="L21" s="30" t="s">
        <v>100</v>
      </c>
      <c r="M21" s="30" t="s">
        <v>99</v>
      </c>
      <c r="N21" s="30" t="s">
        <v>98</v>
      </c>
      <c r="O21" s="30" t="s">
        <v>97</v>
      </c>
      <c r="P21" s="30" t="s">
        <v>96</v>
      </c>
      <c r="Q21" s="31" t="s">
        <v>95</v>
      </c>
      <c r="R21" s="30" t="s">
        <v>94</v>
      </c>
      <c r="S21" s="30" t="s">
        <v>93</v>
      </c>
      <c r="T21" s="30" t="s">
        <v>92</v>
      </c>
      <c r="U21" s="30" t="s">
        <v>91</v>
      </c>
      <c r="V21" s="30" t="s">
        <v>90</v>
      </c>
      <c r="W21" s="31" t="s">
        <v>89</v>
      </c>
      <c r="X21" s="30" t="s">
        <v>88</v>
      </c>
      <c r="Y21" s="30" t="s">
        <v>87</v>
      </c>
      <c r="Z21" s="30" t="s">
        <v>86</v>
      </c>
      <c r="AA21" s="30" t="s">
        <v>85</v>
      </c>
      <c r="AB21" s="30" t="s">
        <v>84</v>
      </c>
      <c r="AC21" s="31" t="s">
        <v>83</v>
      </c>
      <c r="AD21" s="30" t="s">
        <v>82</v>
      </c>
      <c r="AE21" s="30" t="s">
        <v>81</v>
      </c>
      <c r="AF21" s="30" t="s">
        <v>80</v>
      </c>
      <c r="AG21" s="30" t="s">
        <v>79</v>
      </c>
      <c r="AH21" s="30" t="s">
        <v>78</v>
      </c>
      <c r="AI21" s="31" t="s">
        <v>77</v>
      </c>
      <c r="AJ21" s="30" t="s">
        <v>76</v>
      </c>
      <c r="AK21" s="30" t="s">
        <v>75</v>
      </c>
      <c r="AL21" s="30" t="s">
        <v>74</v>
      </c>
      <c r="AM21" s="30" t="s">
        <v>73</v>
      </c>
      <c r="AN21" s="30" t="s">
        <v>72</v>
      </c>
      <c r="AO21" s="31" t="s">
        <v>71</v>
      </c>
      <c r="AP21" s="30" t="s">
        <v>144</v>
      </c>
      <c r="AQ21" s="30" t="s">
        <v>145</v>
      </c>
      <c r="AR21" s="30" t="s">
        <v>146</v>
      </c>
      <c r="AS21" s="30" t="s">
        <v>147</v>
      </c>
      <c r="AT21" s="30" t="s">
        <v>148</v>
      </c>
      <c r="AU21" s="30" t="s">
        <v>149</v>
      </c>
      <c r="AV21" s="30" t="s">
        <v>150</v>
      </c>
      <c r="AW21" s="30" t="s">
        <v>151</v>
      </c>
      <c r="AX21" s="30" t="s">
        <v>152</v>
      </c>
      <c r="AY21" s="30" t="s">
        <v>153</v>
      </c>
      <c r="AZ21" s="30" t="s">
        <v>154</v>
      </c>
      <c r="BA21" s="30" t="s">
        <v>155</v>
      </c>
      <c r="BB21" s="30" t="s">
        <v>70</v>
      </c>
      <c r="BC21" s="30" t="s">
        <v>69</v>
      </c>
      <c r="BD21" s="30" t="s">
        <v>68</v>
      </c>
      <c r="BE21" s="30" t="s">
        <v>67</v>
      </c>
      <c r="BF21" s="30" t="s">
        <v>66</v>
      </c>
      <c r="BG21" s="31" t="s">
        <v>65</v>
      </c>
      <c r="BH21" s="30" t="s">
        <v>64</v>
      </c>
      <c r="BI21" s="30" t="s">
        <v>63</v>
      </c>
      <c r="BJ21" s="30" t="s">
        <v>62</v>
      </c>
      <c r="BK21" s="30" t="s">
        <v>61</v>
      </c>
      <c r="BL21" s="30" t="s">
        <v>60</v>
      </c>
      <c r="BM21" s="31" t="s">
        <v>59</v>
      </c>
      <c r="BN21" s="30" t="s">
        <v>58</v>
      </c>
    </row>
    <row r="22" spans="1:66" s="12" customFormat="1" ht="15" customHeight="1">
      <c r="A22" s="58" t="s">
        <v>57</v>
      </c>
      <c r="B22" s="59" t="s">
        <v>56</v>
      </c>
      <c r="C22" s="60" t="s">
        <v>0</v>
      </c>
      <c r="D22" s="61">
        <f>D23+D24+D25+D26+D27</f>
        <v>662.51212552000004</v>
      </c>
      <c r="E22" s="61">
        <f t="shared" ref="E22:BM22" si="0">E23+E24+E25+E26+E27</f>
        <v>0</v>
      </c>
      <c r="F22" s="61">
        <f t="shared" si="0"/>
        <v>0</v>
      </c>
      <c r="G22" s="61">
        <f t="shared" si="0"/>
        <v>0</v>
      </c>
      <c r="H22" s="61">
        <f t="shared" si="0"/>
        <v>0</v>
      </c>
      <c r="I22" s="61">
        <f t="shared" si="0"/>
        <v>0</v>
      </c>
      <c r="J22" s="61">
        <f t="shared" si="0"/>
        <v>0</v>
      </c>
      <c r="K22" s="61">
        <f t="shared" si="0"/>
        <v>0</v>
      </c>
      <c r="L22" s="61">
        <f t="shared" si="0"/>
        <v>0</v>
      </c>
      <c r="M22" s="61">
        <f t="shared" si="0"/>
        <v>0</v>
      </c>
      <c r="N22" s="61">
        <f t="shared" si="0"/>
        <v>0</v>
      </c>
      <c r="O22" s="61">
        <f t="shared" si="0"/>
        <v>0</v>
      </c>
      <c r="P22" s="61">
        <f t="shared" si="0"/>
        <v>0</v>
      </c>
      <c r="Q22" s="61">
        <f t="shared" si="0"/>
        <v>0</v>
      </c>
      <c r="R22" s="61">
        <f t="shared" si="0"/>
        <v>16.749559340000001</v>
      </c>
      <c r="S22" s="61">
        <f t="shared" si="0"/>
        <v>317.38081840000001</v>
      </c>
      <c r="T22" s="61">
        <f t="shared" si="0"/>
        <v>0</v>
      </c>
      <c r="U22" s="61">
        <f t="shared" si="0"/>
        <v>0</v>
      </c>
      <c r="V22" s="61">
        <f t="shared" si="0"/>
        <v>0</v>
      </c>
      <c r="W22" s="61">
        <f t="shared" si="0"/>
        <v>20744</v>
      </c>
      <c r="X22" s="61">
        <f t="shared" si="0"/>
        <v>0</v>
      </c>
      <c r="Y22" s="61">
        <f t="shared" si="0"/>
        <v>0</v>
      </c>
      <c r="Z22" s="61">
        <f t="shared" si="0"/>
        <v>0</v>
      </c>
      <c r="AA22" s="61">
        <f t="shared" si="0"/>
        <v>0</v>
      </c>
      <c r="AB22" s="61">
        <f t="shared" si="0"/>
        <v>0</v>
      </c>
      <c r="AC22" s="61">
        <f t="shared" si="0"/>
        <v>0</v>
      </c>
      <c r="AD22" s="61">
        <f t="shared" si="0"/>
        <v>0</v>
      </c>
      <c r="AE22" s="61">
        <f t="shared" si="0"/>
        <v>138.49829855000002</v>
      </c>
      <c r="AF22" s="61">
        <f t="shared" si="0"/>
        <v>0</v>
      </c>
      <c r="AG22" s="61">
        <f t="shared" si="0"/>
        <v>0</v>
      </c>
      <c r="AH22" s="61">
        <f t="shared" si="0"/>
        <v>0</v>
      </c>
      <c r="AI22" s="61">
        <f t="shared" si="0"/>
        <v>7549</v>
      </c>
      <c r="AJ22" s="61">
        <f t="shared" si="0"/>
        <v>0</v>
      </c>
      <c r="AK22" s="61">
        <f t="shared" si="0"/>
        <v>0</v>
      </c>
      <c r="AL22" s="61">
        <f t="shared" si="0"/>
        <v>0</v>
      </c>
      <c r="AM22" s="61">
        <f t="shared" si="0"/>
        <v>0</v>
      </c>
      <c r="AN22" s="61">
        <f t="shared" si="0"/>
        <v>0</v>
      </c>
      <c r="AO22" s="61">
        <f t="shared" si="0"/>
        <v>0</v>
      </c>
      <c r="AP22" s="61">
        <f t="shared" ref="AP22" si="1">AP23+AP24+AP25+AP26+AP27</f>
        <v>0</v>
      </c>
      <c r="AQ22" s="61">
        <f t="shared" ref="AQ22" si="2">AQ23+AQ24+AQ25+AQ26+AQ27</f>
        <v>189.88344933999997</v>
      </c>
      <c r="AR22" s="61">
        <f t="shared" ref="AR22" si="3">AR23+AR24+AR25+AR26+AR27</f>
        <v>0</v>
      </c>
      <c r="AS22" s="61">
        <f t="shared" ref="AS22" si="4">AS23+AS24+AS25+AS26+AS27</f>
        <v>0</v>
      </c>
      <c r="AT22" s="61">
        <f t="shared" ref="AT22" si="5">AT23+AT24+AT25+AT26+AT27</f>
        <v>0</v>
      </c>
      <c r="AU22" s="61">
        <f t="shared" ref="AU22" si="6">AU23+AU24+AU25+AU26+AU27</f>
        <v>10896</v>
      </c>
      <c r="AV22" s="61">
        <f t="shared" ref="AV22" si="7">AV23+AV24+AV25+AV26+AV27</f>
        <v>0</v>
      </c>
      <c r="AW22" s="61">
        <f t="shared" ref="AW22" si="8">AW23+AW24+AW25+AW26+AW27</f>
        <v>0</v>
      </c>
      <c r="AX22" s="61">
        <f t="shared" ref="AX22" si="9">AX23+AX24+AX25+AX26+AX27</f>
        <v>0</v>
      </c>
      <c r="AY22" s="61">
        <f t="shared" ref="AY22" si="10">AY23+AY24+AY25+AY26+AY27</f>
        <v>0</v>
      </c>
      <c r="AZ22" s="61">
        <f t="shared" ref="AZ22" si="11">AZ23+AZ24+AZ25+AZ26+AZ27</f>
        <v>0</v>
      </c>
      <c r="BA22" s="61">
        <f t="shared" ref="BA22" si="12">BA23+BA24+BA25+BA26+BA27</f>
        <v>0</v>
      </c>
      <c r="BB22" s="61">
        <f t="shared" si="0"/>
        <v>16.749559340000001</v>
      </c>
      <c r="BC22" s="61">
        <f t="shared" si="0"/>
        <v>645.76256629</v>
      </c>
      <c r="BD22" s="61">
        <f t="shared" si="0"/>
        <v>0</v>
      </c>
      <c r="BE22" s="61">
        <f t="shared" si="0"/>
        <v>0</v>
      </c>
      <c r="BF22" s="61">
        <f t="shared" si="0"/>
        <v>0</v>
      </c>
      <c r="BG22" s="61">
        <f t="shared" si="0"/>
        <v>39189</v>
      </c>
      <c r="BH22" s="61">
        <f t="shared" si="0"/>
        <v>0</v>
      </c>
      <c r="BI22" s="61">
        <f t="shared" si="0"/>
        <v>0</v>
      </c>
      <c r="BJ22" s="61">
        <f t="shared" si="0"/>
        <v>0</v>
      </c>
      <c r="BK22" s="61">
        <f t="shared" si="0"/>
        <v>0</v>
      </c>
      <c r="BL22" s="61">
        <f t="shared" si="0"/>
        <v>0</v>
      </c>
      <c r="BM22" s="61">
        <f t="shared" si="0"/>
        <v>0</v>
      </c>
      <c r="BN22" s="60" t="s">
        <v>157</v>
      </c>
    </row>
    <row r="23" spans="1:66" s="12" customFormat="1" ht="15" customHeight="1">
      <c r="A23" s="57" t="s">
        <v>55</v>
      </c>
      <c r="B23" s="51" t="s">
        <v>54</v>
      </c>
      <c r="C23" s="52" t="s">
        <v>0</v>
      </c>
      <c r="D23" s="53">
        <f>D29</f>
        <v>0</v>
      </c>
      <c r="E23" s="53">
        <f t="shared" ref="E23:BM23" si="13">E29</f>
        <v>0</v>
      </c>
      <c r="F23" s="53">
        <f t="shared" si="13"/>
        <v>0</v>
      </c>
      <c r="G23" s="53">
        <f t="shared" si="13"/>
        <v>0</v>
      </c>
      <c r="H23" s="53">
        <f t="shared" si="13"/>
        <v>0</v>
      </c>
      <c r="I23" s="53">
        <f t="shared" si="13"/>
        <v>0</v>
      </c>
      <c r="J23" s="53">
        <f t="shared" si="13"/>
        <v>0</v>
      </c>
      <c r="K23" s="53">
        <f t="shared" si="13"/>
        <v>0</v>
      </c>
      <c r="L23" s="53">
        <f t="shared" si="13"/>
        <v>0</v>
      </c>
      <c r="M23" s="53">
        <f t="shared" si="13"/>
        <v>0</v>
      </c>
      <c r="N23" s="53">
        <f t="shared" si="13"/>
        <v>0</v>
      </c>
      <c r="O23" s="53">
        <f t="shared" si="13"/>
        <v>0</v>
      </c>
      <c r="P23" s="53">
        <f t="shared" si="13"/>
        <v>0</v>
      </c>
      <c r="Q23" s="53">
        <f t="shared" si="13"/>
        <v>0</v>
      </c>
      <c r="R23" s="53">
        <f t="shared" si="13"/>
        <v>0</v>
      </c>
      <c r="S23" s="53">
        <f t="shared" si="13"/>
        <v>0</v>
      </c>
      <c r="T23" s="53">
        <f t="shared" si="13"/>
        <v>0</v>
      </c>
      <c r="U23" s="53">
        <f t="shared" si="13"/>
        <v>0</v>
      </c>
      <c r="V23" s="53">
        <f t="shared" si="13"/>
        <v>0</v>
      </c>
      <c r="W23" s="53">
        <f t="shared" si="13"/>
        <v>0</v>
      </c>
      <c r="X23" s="53">
        <f t="shared" si="13"/>
        <v>0</v>
      </c>
      <c r="Y23" s="53">
        <f t="shared" si="13"/>
        <v>0</v>
      </c>
      <c r="Z23" s="53">
        <f t="shared" si="13"/>
        <v>0</v>
      </c>
      <c r="AA23" s="53">
        <f t="shared" si="13"/>
        <v>0</v>
      </c>
      <c r="AB23" s="53">
        <f t="shared" si="13"/>
        <v>0</v>
      </c>
      <c r="AC23" s="53">
        <f t="shared" si="13"/>
        <v>0</v>
      </c>
      <c r="AD23" s="53">
        <f t="shared" si="13"/>
        <v>0</v>
      </c>
      <c r="AE23" s="53">
        <f t="shared" si="13"/>
        <v>0</v>
      </c>
      <c r="AF23" s="53">
        <f t="shared" si="13"/>
        <v>0</v>
      </c>
      <c r="AG23" s="53">
        <f t="shared" si="13"/>
        <v>0</v>
      </c>
      <c r="AH23" s="53">
        <f t="shared" si="13"/>
        <v>0</v>
      </c>
      <c r="AI23" s="53">
        <f t="shared" si="13"/>
        <v>0</v>
      </c>
      <c r="AJ23" s="53">
        <f t="shared" si="13"/>
        <v>0</v>
      </c>
      <c r="AK23" s="53">
        <f t="shared" si="13"/>
        <v>0</v>
      </c>
      <c r="AL23" s="53">
        <f t="shared" si="13"/>
        <v>0</v>
      </c>
      <c r="AM23" s="53">
        <f t="shared" si="13"/>
        <v>0</v>
      </c>
      <c r="AN23" s="53">
        <f t="shared" si="13"/>
        <v>0</v>
      </c>
      <c r="AO23" s="53">
        <f t="shared" si="13"/>
        <v>0</v>
      </c>
      <c r="AP23" s="53">
        <f t="shared" ref="AP23:BA23" si="14">AP29</f>
        <v>0</v>
      </c>
      <c r="AQ23" s="53">
        <f t="shared" si="14"/>
        <v>0</v>
      </c>
      <c r="AR23" s="53">
        <f t="shared" si="14"/>
        <v>0</v>
      </c>
      <c r="AS23" s="53">
        <f t="shared" si="14"/>
        <v>0</v>
      </c>
      <c r="AT23" s="53">
        <f t="shared" si="14"/>
        <v>0</v>
      </c>
      <c r="AU23" s="53">
        <f t="shared" si="14"/>
        <v>0</v>
      </c>
      <c r="AV23" s="53">
        <f t="shared" si="14"/>
        <v>0</v>
      </c>
      <c r="AW23" s="53">
        <f t="shared" si="14"/>
        <v>0</v>
      </c>
      <c r="AX23" s="53">
        <f t="shared" si="14"/>
        <v>0</v>
      </c>
      <c r="AY23" s="53">
        <f t="shared" si="14"/>
        <v>0</v>
      </c>
      <c r="AZ23" s="53">
        <f t="shared" si="14"/>
        <v>0</v>
      </c>
      <c r="BA23" s="53">
        <f t="shared" si="14"/>
        <v>0</v>
      </c>
      <c r="BB23" s="53">
        <f t="shared" si="13"/>
        <v>0</v>
      </c>
      <c r="BC23" s="53">
        <f t="shared" si="13"/>
        <v>0</v>
      </c>
      <c r="BD23" s="53">
        <f t="shared" si="13"/>
        <v>0</v>
      </c>
      <c r="BE23" s="53">
        <f t="shared" si="13"/>
        <v>0</v>
      </c>
      <c r="BF23" s="53">
        <f t="shared" si="13"/>
        <v>0</v>
      </c>
      <c r="BG23" s="53">
        <f t="shared" si="13"/>
        <v>0</v>
      </c>
      <c r="BH23" s="53">
        <f t="shared" si="13"/>
        <v>0</v>
      </c>
      <c r="BI23" s="53">
        <f t="shared" si="13"/>
        <v>0</v>
      </c>
      <c r="BJ23" s="53">
        <f t="shared" si="13"/>
        <v>0</v>
      </c>
      <c r="BK23" s="53">
        <f t="shared" si="13"/>
        <v>0</v>
      </c>
      <c r="BL23" s="53">
        <f t="shared" si="13"/>
        <v>0</v>
      </c>
      <c r="BM23" s="53">
        <f t="shared" si="13"/>
        <v>0</v>
      </c>
      <c r="BN23" s="52" t="s">
        <v>157</v>
      </c>
    </row>
    <row r="24" spans="1:66" s="12" customFormat="1" ht="15" customHeight="1">
      <c r="A24" s="57" t="s">
        <v>53</v>
      </c>
      <c r="B24" s="51" t="s">
        <v>52</v>
      </c>
      <c r="C24" s="52" t="s">
        <v>0</v>
      </c>
      <c r="D24" s="53">
        <f>D35</f>
        <v>79.454924399999996</v>
      </c>
      <c r="E24" s="53">
        <f t="shared" ref="E24:BM24" si="15">E35</f>
        <v>0</v>
      </c>
      <c r="F24" s="53">
        <f t="shared" si="15"/>
        <v>0</v>
      </c>
      <c r="G24" s="53">
        <f t="shared" si="15"/>
        <v>0</v>
      </c>
      <c r="H24" s="53">
        <f t="shared" si="15"/>
        <v>0</v>
      </c>
      <c r="I24" s="53">
        <f t="shared" si="15"/>
        <v>0</v>
      </c>
      <c r="J24" s="53">
        <f t="shared" si="15"/>
        <v>0</v>
      </c>
      <c r="K24" s="53">
        <f t="shared" si="15"/>
        <v>0</v>
      </c>
      <c r="L24" s="53">
        <f t="shared" si="15"/>
        <v>0</v>
      </c>
      <c r="M24" s="53">
        <f t="shared" si="15"/>
        <v>0</v>
      </c>
      <c r="N24" s="53">
        <f t="shared" si="15"/>
        <v>0</v>
      </c>
      <c r="O24" s="53">
        <f t="shared" si="15"/>
        <v>0</v>
      </c>
      <c r="P24" s="53">
        <f t="shared" si="15"/>
        <v>0</v>
      </c>
      <c r="Q24" s="53">
        <f t="shared" si="15"/>
        <v>0</v>
      </c>
      <c r="R24" s="53">
        <f t="shared" si="15"/>
        <v>0</v>
      </c>
      <c r="S24" s="53">
        <f t="shared" si="15"/>
        <v>23.405773440000001</v>
      </c>
      <c r="T24" s="53">
        <f t="shared" si="15"/>
        <v>0</v>
      </c>
      <c r="U24" s="53">
        <f t="shared" si="15"/>
        <v>0</v>
      </c>
      <c r="V24" s="53">
        <f t="shared" si="15"/>
        <v>0</v>
      </c>
      <c r="W24" s="53">
        <f t="shared" si="15"/>
        <v>117</v>
      </c>
      <c r="X24" s="53">
        <f t="shared" si="15"/>
        <v>0</v>
      </c>
      <c r="Y24" s="53">
        <f t="shared" si="15"/>
        <v>0</v>
      </c>
      <c r="Z24" s="53">
        <f t="shared" si="15"/>
        <v>0</v>
      </c>
      <c r="AA24" s="53">
        <f t="shared" si="15"/>
        <v>0</v>
      </c>
      <c r="AB24" s="53">
        <f t="shared" si="15"/>
        <v>0</v>
      </c>
      <c r="AC24" s="53">
        <f t="shared" si="15"/>
        <v>0</v>
      </c>
      <c r="AD24" s="53">
        <f t="shared" si="15"/>
        <v>0</v>
      </c>
      <c r="AE24" s="53">
        <f t="shared" si="15"/>
        <v>27.384506649999999</v>
      </c>
      <c r="AF24" s="53">
        <f t="shared" si="15"/>
        <v>0</v>
      </c>
      <c r="AG24" s="53">
        <f t="shared" si="15"/>
        <v>0</v>
      </c>
      <c r="AH24" s="53">
        <f t="shared" si="15"/>
        <v>0</v>
      </c>
      <c r="AI24" s="53">
        <f t="shared" si="15"/>
        <v>15</v>
      </c>
      <c r="AJ24" s="53">
        <f t="shared" si="15"/>
        <v>0</v>
      </c>
      <c r="AK24" s="53">
        <f t="shared" si="15"/>
        <v>0</v>
      </c>
      <c r="AL24" s="53">
        <f t="shared" si="15"/>
        <v>0</v>
      </c>
      <c r="AM24" s="53">
        <f t="shared" si="15"/>
        <v>0</v>
      </c>
      <c r="AN24" s="53">
        <f t="shared" si="15"/>
        <v>0</v>
      </c>
      <c r="AO24" s="53">
        <f t="shared" si="15"/>
        <v>0</v>
      </c>
      <c r="AP24" s="53">
        <f t="shared" ref="AP24:BA24" si="16">AP35</f>
        <v>0</v>
      </c>
      <c r="AQ24" s="53">
        <f t="shared" si="16"/>
        <v>28.664644419999998</v>
      </c>
      <c r="AR24" s="53">
        <f t="shared" si="16"/>
        <v>0</v>
      </c>
      <c r="AS24" s="53">
        <f t="shared" si="16"/>
        <v>0</v>
      </c>
      <c r="AT24" s="53">
        <f t="shared" si="16"/>
        <v>0</v>
      </c>
      <c r="AU24" s="53">
        <f t="shared" si="16"/>
        <v>16</v>
      </c>
      <c r="AV24" s="53">
        <f t="shared" si="16"/>
        <v>0</v>
      </c>
      <c r="AW24" s="53">
        <f t="shared" si="16"/>
        <v>0</v>
      </c>
      <c r="AX24" s="53">
        <f t="shared" si="16"/>
        <v>0</v>
      </c>
      <c r="AY24" s="53">
        <f t="shared" si="16"/>
        <v>0</v>
      </c>
      <c r="AZ24" s="53">
        <f t="shared" si="16"/>
        <v>0</v>
      </c>
      <c r="BA24" s="53">
        <f t="shared" si="16"/>
        <v>0</v>
      </c>
      <c r="BB24" s="53">
        <f t="shared" si="15"/>
        <v>0</v>
      </c>
      <c r="BC24" s="53">
        <f t="shared" si="15"/>
        <v>79.454924509999998</v>
      </c>
      <c r="BD24" s="53">
        <f t="shared" si="15"/>
        <v>0</v>
      </c>
      <c r="BE24" s="53">
        <f t="shared" si="15"/>
        <v>0</v>
      </c>
      <c r="BF24" s="53">
        <f t="shared" si="15"/>
        <v>0</v>
      </c>
      <c r="BG24" s="53">
        <f t="shared" si="15"/>
        <v>148</v>
      </c>
      <c r="BH24" s="53">
        <f t="shared" si="15"/>
        <v>0</v>
      </c>
      <c r="BI24" s="53">
        <f t="shared" si="15"/>
        <v>0</v>
      </c>
      <c r="BJ24" s="53">
        <f t="shared" si="15"/>
        <v>0</v>
      </c>
      <c r="BK24" s="53">
        <f t="shared" si="15"/>
        <v>0</v>
      </c>
      <c r="BL24" s="53">
        <f t="shared" si="15"/>
        <v>0</v>
      </c>
      <c r="BM24" s="53">
        <f t="shared" si="15"/>
        <v>0</v>
      </c>
      <c r="BN24" s="52" t="s">
        <v>157</v>
      </c>
    </row>
    <row r="25" spans="1:66" s="12" customFormat="1" ht="15" customHeight="1">
      <c r="A25" s="57" t="s">
        <v>51</v>
      </c>
      <c r="B25" s="51" t="s">
        <v>50</v>
      </c>
      <c r="C25" s="52" t="s">
        <v>0</v>
      </c>
      <c r="D25" s="53">
        <f>D43</f>
        <v>22.109837680000002</v>
      </c>
      <c r="E25" s="53">
        <f t="shared" ref="E25:BM25" si="17">E43</f>
        <v>0</v>
      </c>
      <c r="F25" s="53">
        <f t="shared" si="17"/>
        <v>0</v>
      </c>
      <c r="G25" s="53">
        <f t="shared" si="17"/>
        <v>0</v>
      </c>
      <c r="H25" s="53">
        <f t="shared" si="17"/>
        <v>0</v>
      </c>
      <c r="I25" s="53">
        <f t="shared" si="17"/>
        <v>0</v>
      </c>
      <c r="J25" s="53">
        <f t="shared" si="17"/>
        <v>0</v>
      </c>
      <c r="K25" s="53">
        <f t="shared" si="17"/>
        <v>0</v>
      </c>
      <c r="L25" s="53">
        <f t="shared" si="17"/>
        <v>0</v>
      </c>
      <c r="M25" s="53">
        <f t="shared" si="17"/>
        <v>0</v>
      </c>
      <c r="N25" s="53">
        <f t="shared" si="17"/>
        <v>0</v>
      </c>
      <c r="O25" s="53">
        <f t="shared" si="17"/>
        <v>0</v>
      </c>
      <c r="P25" s="53">
        <f t="shared" si="17"/>
        <v>0</v>
      </c>
      <c r="Q25" s="53">
        <f t="shared" si="17"/>
        <v>0</v>
      </c>
      <c r="R25" s="53">
        <f t="shared" si="17"/>
        <v>16.749559340000001</v>
      </c>
      <c r="S25" s="53">
        <f t="shared" si="17"/>
        <v>1.09625807</v>
      </c>
      <c r="T25" s="53">
        <f t="shared" si="17"/>
        <v>0</v>
      </c>
      <c r="U25" s="53">
        <f t="shared" si="17"/>
        <v>0</v>
      </c>
      <c r="V25" s="53">
        <f t="shared" si="17"/>
        <v>0</v>
      </c>
      <c r="W25" s="53">
        <f t="shared" si="17"/>
        <v>399</v>
      </c>
      <c r="X25" s="53">
        <f t="shared" si="17"/>
        <v>0</v>
      </c>
      <c r="Y25" s="53">
        <f t="shared" si="17"/>
        <v>0</v>
      </c>
      <c r="Z25" s="53">
        <f t="shared" si="17"/>
        <v>0</v>
      </c>
      <c r="AA25" s="53">
        <f t="shared" si="17"/>
        <v>0</v>
      </c>
      <c r="AB25" s="53">
        <f t="shared" si="17"/>
        <v>0</v>
      </c>
      <c r="AC25" s="53">
        <f t="shared" si="17"/>
        <v>0</v>
      </c>
      <c r="AD25" s="53">
        <f t="shared" si="17"/>
        <v>0</v>
      </c>
      <c r="AE25" s="53">
        <f t="shared" si="17"/>
        <v>1.4214865800000001</v>
      </c>
      <c r="AF25" s="53">
        <f t="shared" si="17"/>
        <v>0</v>
      </c>
      <c r="AG25" s="53">
        <f t="shared" si="17"/>
        <v>0</v>
      </c>
      <c r="AH25" s="53">
        <f t="shared" si="17"/>
        <v>0</v>
      </c>
      <c r="AI25" s="53">
        <f t="shared" si="17"/>
        <v>1</v>
      </c>
      <c r="AJ25" s="53">
        <f t="shared" si="17"/>
        <v>0</v>
      </c>
      <c r="AK25" s="53">
        <f t="shared" si="17"/>
        <v>0</v>
      </c>
      <c r="AL25" s="53">
        <f t="shared" si="17"/>
        <v>0</v>
      </c>
      <c r="AM25" s="53">
        <f t="shared" si="17"/>
        <v>0</v>
      </c>
      <c r="AN25" s="53">
        <f t="shared" si="17"/>
        <v>0</v>
      </c>
      <c r="AO25" s="53">
        <f t="shared" si="17"/>
        <v>0</v>
      </c>
      <c r="AP25" s="53">
        <f t="shared" ref="AP25:BA25" si="18">AP43</f>
        <v>0</v>
      </c>
      <c r="AQ25" s="53">
        <f t="shared" si="18"/>
        <v>2.8425336899999998</v>
      </c>
      <c r="AR25" s="53">
        <f t="shared" si="18"/>
        <v>0</v>
      </c>
      <c r="AS25" s="53">
        <f t="shared" si="18"/>
        <v>0</v>
      </c>
      <c r="AT25" s="53">
        <f t="shared" si="18"/>
        <v>0</v>
      </c>
      <c r="AU25" s="53">
        <f t="shared" si="18"/>
        <v>2</v>
      </c>
      <c r="AV25" s="53">
        <f t="shared" si="18"/>
        <v>0</v>
      </c>
      <c r="AW25" s="53">
        <f t="shared" si="18"/>
        <v>0</v>
      </c>
      <c r="AX25" s="53">
        <f t="shared" si="18"/>
        <v>0</v>
      </c>
      <c r="AY25" s="53">
        <f t="shared" si="18"/>
        <v>0</v>
      </c>
      <c r="AZ25" s="53">
        <f t="shared" si="18"/>
        <v>0</v>
      </c>
      <c r="BA25" s="53">
        <f t="shared" si="18"/>
        <v>0</v>
      </c>
      <c r="BB25" s="53">
        <f t="shared" si="17"/>
        <v>16.749559340000001</v>
      </c>
      <c r="BC25" s="53">
        <f t="shared" si="17"/>
        <v>5.3602783399999998</v>
      </c>
      <c r="BD25" s="53">
        <f t="shared" si="17"/>
        <v>0</v>
      </c>
      <c r="BE25" s="53">
        <f t="shared" si="17"/>
        <v>0</v>
      </c>
      <c r="BF25" s="53">
        <f t="shared" si="17"/>
        <v>0</v>
      </c>
      <c r="BG25" s="53">
        <f t="shared" si="17"/>
        <v>402</v>
      </c>
      <c r="BH25" s="53">
        <f t="shared" si="17"/>
        <v>0</v>
      </c>
      <c r="BI25" s="53">
        <f t="shared" si="17"/>
        <v>0</v>
      </c>
      <c r="BJ25" s="53">
        <f t="shared" si="17"/>
        <v>0</v>
      </c>
      <c r="BK25" s="53">
        <f t="shared" si="17"/>
        <v>0</v>
      </c>
      <c r="BL25" s="53">
        <f t="shared" si="17"/>
        <v>0</v>
      </c>
      <c r="BM25" s="53">
        <f t="shared" si="17"/>
        <v>0</v>
      </c>
      <c r="BN25" s="52" t="s">
        <v>157</v>
      </c>
    </row>
    <row r="26" spans="1:66" s="12" customFormat="1" ht="15" customHeight="1">
      <c r="A26" s="57" t="s">
        <v>49</v>
      </c>
      <c r="B26" s="51" t="s">
        <v>48</v>
      </c>
      <c r="C26" s="52" t="s">
        <v>0</v>
      </c>
      <c r="D26" s="53">
        <f>D52</f>
        <v>0</v>
      </c>
      <c r="E26" s="53">
        <f t="shared" ref="E26:BM26" si="19">E52</f>
        <v>0</v>
      </c>
      <c r="F26" s="53">
        <f t="shared" si="19"/>
        <v>0</v>
      </c>
      <c r="G26" s="53">
        <f t="shared" si="19"/>
        <v>0</v>
      </c>
      <c r="H26" s="53">
        <f t="shared" si="19"/>
        <v>0</v>
      </c>
      <c r="I26" s="53">
        <f t="shared" si="19"/>
        <v>0</v>
      </c>
      <c r="J26" s="53">
        <f t="shared" si="19"/>
        <v>0</v>
      </c>
      <c r="K26" s="53">
        <f t="shared" si="19"/>
        <v>0</v>
      </c>
      <c r="L26" s="53">
        <f t="shared" si="19"/>
        <v>0</v>
      </c>
      <c r="M26" s="53">
        <f t="shared" si="19"/>
        <v>0</v>
      </c>
      <c r="N26" s="53">
        <f t="shared" si="19"/>
        <v>0</v>
      </c>
      <c r="O26" s="53">
        <f t="shared" si="19"/>
        <v>0</v>
      </c>
      <c r="P26" s="53">
        <f t="shared" si="19"/>
        <v>0</v>
      </c>
      <c r="Q26" s="53">
        <f t="shared" si="19"/>
        <v>0</v>
      </c>
      <c r="R26" s="53">
        <f t="shared" si="19"/>
        <v>0</v>
      </c>
      <c r="S26" s="53">
        <f t="shared" si="19"/>
        <v>0</v>
      </c>
      <c r="T26" s="53">
        <f t="shared" si="19"/>
        <v>0</v>
      </c>
      <c r="U26" s="53">
        <f t="shared" si="19"/>
        <v>0</v>
      </c>
      <c r="V26" s="53">
        <f t="shared" si="19"/>
        <v>0</v>
      </c>
      <c r="W26" s="53">
        <f t="shared" si="19"/>
        <v>0</v>
      </c>
      <c r="X26" s="53">
        <f t="shared" si="19"/>
        <v>0</v>
      </c>
      <c r="Y26" s="53">
        <f t="shared" si="19"/>
        <v>0</v>
      </c>
      <c r="Z26" s="53">
        <f t="shared" si="19"/>
        <v>0</v>
      </c>
      <c r="AA26" s="53">
        <f t="shared" si="19"/>
        <v>0</v>
      </c>
      <c r="AB26" s="53">
        <f t="shared" si="19"/>
        <v>0</v>
      </c>
      <c r="AC26" s="53">
        <f t="shared" si="19"/>
        <v>0</v>
      </c>
      <c r="AD26" s="53">
        <f t="shared" si="19"/>
        <v>0</v>
      </c>
      <c r="AE26" s="53">
        <f t="shared" si="19"/>
        <v>0</v>
      </c>
      <c r="AF26" s="53">
        <f t="shared" si="19"/>
        <v>0</v>
      </c>
      <c r="AG26" s="53">
        <f t="shared" si="19"/>
        <v>0</v>
      </c>
      <c r="AH26" s="53">
        <f t="shared" si="19"/>
        <v>0</v>
      </c>
      <c r="AI26" s="53">
        <f t="shared" si="19"/>
        <v>0</v>
      </c>
      <c r="AJ26" s="53">
        <f t="shared" si="19"/>
        <v>0</v>
      </c>
      <c r="AK26" s="53">
        <f t="shared" si="19"/>
        <v>0</v>
      </c>
      <c r="AL26" s="53">
        <f t="shared" si="19"/>
        <v>0</v>
      </c>
      <c r="AM26" s="53">
        <f t="shared" si="19"/>
        <v>0</v>
      </c>
      <c r="AN26" s="53">
        <f t="shared" si="19"/>
        <v>0</v>
      </c>
      <c r="AO26" s="53">
        <f t="shared" si="19"/>
        <v>0</v>
      </c>
      <c r="AP26" s="53">
        <f t="shared" ref="AP26:BA26" si="20">AP52</f>
        <v>0</v>
      </c>
      <c r="AQ26" s="53">
        <f t="shared" si="20"/>
        <v>0</v>
      </c>
      <c r="AR26" s="53">
        <f t="shared" si="20"/>
        <v>0</v>
      </c>
      <c r="AS26" s="53">
        <f t="shared" si="20"/>
        <v>0</v>
      </c>
      <c r="AT26" s="53">
        <f t="shared" si="20"/>
        <v>0</v>
      </c>
      <c r="AU26" s="53">
        <f t="shared" si="20"/>
        <v>0</v>
      </c>
      <c r="AV26" s="53">
        <f t="shared" si="20"/>
        <v>0</v>
      </c>
      <c r="AW26" s="53">
        <f t="shared" si="20"/>
        <v>0</v>
      </c>
      <c r="AX26" s="53">
        <f t="shared" si="20"/>
        <v>0</v>
      </c>
      <c r="AY26" s="53">
        <f t="shared" si="20"/>
        <v>0</v>
      </c>
      <c r="AZ26" s="53">
        <f t="shared" si="20"/>
        <v>0</v>
      </c>
      <c r="BA26" s="53">
        <f t="shared" si="20"/>
        <v>0</v>
      </c>
      <c r="BB26" s="53">
        <f t="shared" si="19"/>
        <v>0</v>
      </c>
      <c r="BC26" s="53">
        <f t="shared" si="19"/>
        <v>0</v>
      </c>
      <c r="BD26" s="53">
        <f t="shared" si="19"/>
        <v>0</v>
      </c>
      <c r="BE26" s="53">
        <f t="shared" si="19"/>
        <v>0</v>
      </c>
      <c r="BF26" s="53">
        <f t="shared" si="19"/>
        <v>0</v>
      </c>
      <c r="BG26" s="53">
        <f t="shared" si="19"/>
        <v>0</v>
      </c>
      <c r="BH26" s="53">
        <f t="shared" si="19"/>
        <v>0</v>
      </c>
      <c r="BI26" s="53">
        <f t="shared" si="19"/>
        <v>0</v>
      </c>
      <c r="BJ26" s="53">
        <f t="shared" si="19"/>
        <v>0</v>
      </c>
      <c r="BK26" s="53">
        <f t="shared" si="19"/>
        <v>0</v>
      </c>
      <c r="BL26" s="53">
        <f t="shared" si="19"/>
        <v>0</v>
      </c>
      <c r="BM26" s="53">
        <f t="shared" si="19"/>
        <v>0</v>
      </c>
      <c r="BN26" s="52" t="s">
        <v>157</v>
      </c>
    </row>
    <row r="27" spans="1:66" s="12" customFormat="1" ht="15" customHeight="1">
      <c r="A27" s="57" t="s">
        <v>47</v>
      </c>
      <c r="B27" s="51" t="s">
        <v>46</v>
      </c>
      <c r="C27" s="52" t="s">
        <v>0</v>
      </c>
      <c r="D27" s="53">
        <f>D53</f>
        <v>560.94736344</v>
      </c>
      <c r="E27" s="53">
        <f t="shared" ref="E27:BM27" si="21">E53</f>
        <v>0</v>
      </c>
      <c r="F27" s="53">
        <f t="shared" si="21"/>
        <v>0</v>
      </c>
      <c r="G27" s="53">
        <f t="shared" si="21"/>
        <v>0</v>
      </c>
      <c r="H27" s="53">
        <f t="shared" si="21"/>
        <v>0</v>
      </c>
      <c r="I27" s="53">
        <f t="shared" si="21"/>
        <v>0</v>
      </c>
      <c r="J27" s="53">
        <f t="shared" si="21"/>
        <v>0</v>
      </c>
      <c r="K27" s="53">
        <f t="shared" si="21"/>
        <v>0</v>
      </c>
      <c r="L27" s="53">
        <f t="shared" si="21"/>
        <v>0</v>
      </c>
      <c r="M27" s="53">
        <f t="shared" si="21"/>
        <v>0</v>
      </c>
      <c r="N27" s="53">
        <f t="shared" si="21"/>
        <v>0</v>
      </c>
      <c r="O27" s="53">
        <f t="shared" si="21"/>
        <v>0</v>
      </c>
      <c r="P27" s="53">
        <f t="shared" si="21"/>
        <v>0</v>
      </c>
      <c r="Q27" s="53">
        <f t="shared" si="21"/>
        <v>0</v>
      </c>
      <c r="R27" s="53">
        <f t="shared" si="21"/>
        <v>0</v>
      </c>
      <c r="S27" s="53">
        <f t="shared" si="21"/>
        <v>292.87878689000001</v>
      </c>
      <c r="T27" s="53">
        <f t="shared" si="21"/>
        <v>0</v>
      </c>
      <c r="U27" s="53">
        <f t="shared" si="21"/>
        <v>0</v>
      </c>
      <c r="V27" s="53">
        <f t="shared" si="21"/>
        <v>0</v>
      </c>
      <c r="W27" s="53">
        <f t="shared" si="21"/>
        <v>20228</v>
      </c>
      <c r="X27" s="53">
        <f t="shared" si="21"/>
        <v>0</v>
      </c>
      <c r="Y27" s="53">
        <f t="shared" si="21"/>
        <v>0</v>
      </c>
      <c r="Z27" s="53">
        <f t="shared" si="21"/>
        <v>0</v>
      </c>
      <c r="AA27" s="53">
        <f t="shared" si="21"/>
        <v>0</v>
      </c>
      <c r="AB27" s="53">
        <f t="shared" si="21"/>
        <v>0</v>
      </c>
      <c r="AC27" s="53">
        <f t="shared" si="21"/>
        <v>0</v>
      </c>
      <c r="AD27" s="53">
        <f t="shared" si="21"/>
        <v>0</v>
      </c>
      <c r="AE27" s="53">
        <f t="shared" si="21"/>
        <v>109.69230532</v>
      </c>
      <c r="AF27" s="53">
        <f t="shared" si="21"/>
        <v>0</v>
      </c>
      <c r="AG27" s="53">
        <f t="shared" si="21"/>
        <v>0</v>
      </c>
      <c r="AH27" s="53">
        <f t="shared" si="21"/>
        <v>0</v>
      </c>
      <c r="AI27" s="53">
        <f t="shared" si="21"/>
        <v>7533</v>
      </c>
      <c r="AJ27" s="53">
        <f t="shared" si="21"/>
        <v>0</v>
      </c>
      <c r="AK27" s="53">
        <f t="shared" si="21"/>
        <v>0</v>
      </c>
      <c r="AL27" s="53">
        <f t="shared" si="21"/>
        <v>0</v>
      </c>
      <c r="AM27" s="53">
        <f t="shared" si="21"/>
        <v>0</v>
      </c>
      <c r="AN27" s="53">
        <f t="shared" si="21"/>
        <v>0</v>
      </c>
      <c r="AO27" s="53">
        <f t="shared" si="21"/>
        <v>0</v>
      </c>
      <c r="AP27" s="53">
        <f t="shared" ref="AP27:BA27" si="22">AP53</f>
        <v>0</v>
      </c>
      <c r="AQ27" s="53">
        <f t="shared" si="22"/>
        <v>158.37627122999999</v>
      </c>
      <c r="AR27" s="53">
        <f t="shared" si="22"/>
        <v>0</v>
      </c>
      <c r="AS27" s="53">
        <f t="shared" si="22"/>
        <v>0</v>
      </c>
      <c r="AT27" s="53">
        <f t="shared" si="22"/>
        <v>0</v>
      </c>
      <c r="AU27" s="53">
        <f t="shared" si="22"/>
        <v>10878</v>
      </c>
      <c r="AV27" s="53">
        <f t="shared" si="22"/>
        <v>0</v>
      </c>
      <c r="AW27" s="53">
        <f t="shared" si="22"/>
        <v>0</v>
      </c>
      <c r="AX27" s="53">
        <f t="shared" si="22"/>
        <v>0</v>
      </c>
      <c r="AY27" s="53">
        <f t="shared" si="22"/>
        <v>0</v>
      </c>
      <c r="AZ27" s="53">
        <f t="shared" si="22"/>
        <v>0</v>
      </c>
      <c r="BA27" s="53">
        <f t="shared" si="22"/>
        <v>0</v>
      </c>
      <c r="BB27" s="53">
        <f t="shared" si="21"/>
        <v>0</v>
      </c>
      <c r="BC27" s="53">
        <f t="shared" si="21"/>
        <v>560.94736344</v>
      </c>
      <c r="BD27" s="53">
        <f t="shared" si="21"/>
        <v>0</v>
      </c>
      <c r="BE27" s="53">
        <f t="shared" si="21"/>
        <v>0</v>
      </c>
      <c r="BF27" s="53">
        <f t="shared" si="21"/>
        <v>0</v>
      </c>
      <c r="BG27" s="53">
        <f t="shared" si="21"/>
        <v>38639</v>
      </c>
      <c r="BH27" s="53">
        <f t="shared" si="21"/>
        <v>0</v>
      </c>
      <c r="BI27" s="53">
        <f t="shared" si="21"/>
        <v>0</v>
      </c>
      <c r="BJ27" s="53">
        <f t="shared" si="21"/>
        <v>0</v>
      </c>
      <c r="BK27" s="53">
        <f t="shared" si="21"/>
        <v>0</v>
      </c>
      <c r="BL27" s="53">
        <f t="shared" si="21"/>
        <v>0</v>
      </c>
      <c r="BM27" s="53">
        <f t="shared" si="21"/>
        <v>0</v>
      </c>
      <c r="BN27" s="52" t="s">
        <v>157</v>
      </c>
    </row>
    <row r="28" spans="1:66" s="63" customFormat="1" ht="15" customHeight="1">
      <c r="A28" s="62">
        <v>1</v>
      </c>
      <c r="B28" s="59" t="s">
        <v>45</v>
      </c>
      <c r="C28" s="60" t="s">
        <v>0</v>
      </c>
      <c r="D28" s="61">
        <f>D29+D35+D43+D52+D53</f>
        <v>662.51212552000004</v>
      </c>
      <c r="E28" s="61">
        <f t="shared" ref="E28:BM28" si="23">E29+E35+E43+E52+E53</f>
        <v>0</v>
      </c>
      <c r="F28" s="61">
        <f t="shared" si="23"/>
        <v>0</v>
      </c>
      <c r="G28" s="61">
        <f t="shared" si="23"/>
        <v>0</v>
      </c>
      <c r="H28" s="61">
        <f t="shared" si="23"/>
        <v>0</v>
      </c>
      <c r="I28" s="61">
        <f t="shared" si="23"/>
        <v>0</v>
      </c>
      <c r="J28" s="61">
        <f t="shared" si="23"/>
        <v>0</v>
      </c>
      <c r="K28" s="61">
        <f t="shared" si="23"/>
        <v>0</v>
      </c>
      <c r="L28" s="61">
        <f t="shared" si="23"/>
        <v>0</v>
      </c>
      <c r="M28" s="61">
        <f t="shared" si="23"/>
        <v>0</v>
      </c>
      <c r="N28" s="61">
        <f t="shared" si="23"/>
        <v>0</v>
      </c>
      <c r="O28" s="61">
        <f t="shared" si="23"/>
        <v>0</v>
      </c>
      <c r="P28" s="61">
        <f t="shared" si="23"/>
        <v>0</v>
      </c>
      <c r="Q28" s="61">
        <f t="shared" si="23"/>
        <v>0</v>
      </c>
      <c r="R28" s="61">
        <f t="shared" si="23"/>
        <v>16.749559340000001</v>
      </c>
      <c r="S28" s="61">
        <f t="shared" si="23"/>
        <v>317.38081840000001</v>
      </c>
      <c r="T28" s="61">
        <f t="shared" si="23"/>
        <v>0</v>
      </c>
      <c r="U28" s="61">
        <f t="shared" si="23"/>
        <v>0</v>
      </c>
      <c r="V28" s="61">
        <f t="shared" si="23"/>
        <v>0</v>
      </c>
      <c r="W28" s="61">
        <f t="shared" si="23"/>
        <v>20744</v>
      </c>
      <c r="X28" s="61">
        <f t="shared" si="23"/>
        <v>0</v>
      </c>
      <c r="Y28" s="61">
        <f t="shared" si="23"/>
        <v>0</v>
      </c>
      <c r="Z28" s="61">
        <f t="shared" si="23"/>
        <v>0</v>
      </c>
      <c r="AA28" s="61">
        <f t="shared" si="23"/>
        <v>0</v>
      </c>
      <c r="AB28" s="61">
        <f t="shared" si="23"/>
        <v>0</v>
      </c>
      <c r="AC28" s="61">
        <f t="shared" si="23"/>
        <v>0</v>
      </c>
      <c r="AD28" s="61">
        <f t="shared" si="23"/>
        <v>0</v>
      </c>
      <c r="AE28" s="61">
        <f t="shared" si="23"/>
        <v>138.49829855000002</v>
      </c>
      <c r="AF28" s="61">
        <f t="shared" si="23"/>
        <v>0</v>
      </c>
      <c r="AG28" s="61">
        <f t="shared" si="23"/>
        <v>0</v>
      </c>
      <c r="AH28" s="61">
        <f t="shared" si="23"/>
        <v>0</v>
      </c>
      <c r="AI28" s="61">
        <f t="shared" si="23"/>
        <v>7549</v>
      </c>
      <c r="AJ28" s="61">
        <f t="shared" si="23"/>
        <v>0</v>
      </c>
      <c r="AK28" s="61">
        <f t="shared" si="23"/>
        <v>0</v>
      </c>
      <c r="AL28" s="61">
        <f t="shared" si="23"/>
        <v>0</v>
      </c>
      <c r="AM28" s="61">
        <f t="shared" si="23"/>
        <v>0</v>
      </c>
      <c r="AN28" s="61">
        <f t="shared" si="23"/>
        <v>0</v>
      </c>
      <c r="AO28" s="61">
        <f t="shared" si="23"/>
        <v>0</v>
      </c>
      <c r="AP28" s="61">
        <f t="shared" ref="AP28" si="24">AP29+AP35+AP43+AP52+AP53</f>
        <v>0</v>
      </c>
      <c r="AQ28" s="61">
        <f t="shared" ref="AQ28" si="25">AQ29+AQ35+AQ43+AQ52+AQ53</f>
        <v>189.88344933999997</v>
      </c>
      <c r="AR28" s="61">
        <f t="shared" ref="AR28" si="26">AR29+AR35+AR43+AR52+AR53</f>
        <v>0</v>
      </c>
      <c r="AS28" s="61">
        <f t="shared" ref="AS28" si="27">AS29+AS35+AS43+AS52+AS53</f>
        <v>0</v>
      </c>
      <c r="AT28" s="61">
        <f t="shared" ref="AT28" si="28">AT29+AT35+AT43+AT52+AT53</f>
        <v>0</v>
      </c>
      <c r="AU28" s="61">
        <f t="shared" ref="AU28" si="29">AU29+AU35+AU43+AU52+AU53</f>
        <v>10896</v>
      </c>
      <c r="AV28" s="61">
        <f t="shared" ref="AV28" si="30">AV29+AV35+AV43+AV52+AV53</f>
        <v>0</v>
      </c>
      <c r="AW28" s="61">
        <f t="shared" ref="AW28" si="31">AW29+AW35+AW43+AW52+AW53</f>
        <v>0</v>
      </c>
      <c r="AX28" s="61">
        <f t="shared" ref="AX28" si="32">AX29+AX35+AX43+AX52+AX53</f>
        <v>0</v>
      </c>
      <c r="AY28" s="61">
        <f t="shared" ref="AY28" si="33">AY29+AY35+AY43+AY52+AY53</f>
        <v>0</v>
      </c>
      <c r="AZ28" s="61">
        <f t="shared" ref="AZ28" si="34">AZ29+AZ35+AZ43+AZ52+AZ53</f>
        <v>0</v>
      </c>
      <c r="BA28" s="61">
        <f t="shared" ref="BA28" si="35">BA29+BA35+BA43+BA52+BA53</f>
        <v>0</v>
      </c>
      <c r="BB28" s="61">
        <f t="shared" si="23"/>
        <v>16.749559340000001</v>
      </c>
      <c r="BC28" s="61">
        <f t="shared" si="23"/>
        <v>645.76256629</v>
      </c>
      <c r="BD28" s="61">
        <f t="shared" si="23"/>
        <v>0</v>
      </c>
      <c r="BE28" s="61">
        <f t="shared" si="23"/>
        <v>0</v>
      </c>
      <c r="BF28" s="61">
        <f t="shared" si="23"/>
        <v>0</v>
      </c>
      <c r="BG28" s="61">
        <f t="shared" si="23"/>
        <v>39189</v>
      </c>
      <c r="BH28" s="61">
        <f t="shared" si="23"/>
        <v>0</v>
      </c>
      <c r="BI28" s="61">
        <f t="shared" si="23"/>
        <v>0</v>
      </c>
      <c r="BJ28" s="61">
        <f t="shared" si="23"/>
        <v>0</v>
      </c>
      <c r="BK28" s="61">
        <f t="shared" si="23"/>
        <v>0</v>
      </c>
      <c r="BL28" s="61">
        <f t="shared" si="23"/>
        <v>0</v>
      </c>
      <c r="BM28" s="61">
        <f t="shared" si="23"/>
        <v>0</v>
      </c>
      <c r="BN28" s="60" t="s">
        <v>157</v>
      </c>
    </row>
    <row r="29" spans="1:66" s="12" customFormat="1" ht="15" customHeight="1">
      <c r="A29" s="56" t="s">
        <v>44</v>
      </c>
      <c r="B29" s="51" t="s">
        <v>43</v>
      </c>
      <c r="C29" s="52" t="s">
        <v>0</v>
      </c>
      <c r="D29" s="53">
        <f>D30+D33+D34</f>
        <v>0</v>
      </c>
      <c r="E29" s="53">
        <f t="shared" ref="E29:BM29" si="36">E30+E33+E34</f>
        <v>0</v>
      </c>
      <c r="F29" s="53">
        <f t="shared" si="36"/>
        <v>0</v>
      </c>
      <c r="G29" s="53">
        <f t="shared" si="36"/>
        <v>0</v>
      </c>
      <c r="H29" s="53">
        <f t="shared" si="36"/>
        <v>0</v>
      </c>
      <c r="I29" s="53">
        <f t="shared" si="36"/>
        <v>0</v>
      </c>
      <c r="J29" s="53">
        <f t="shared" si="36"/>
        <v>0</v>
      </c>
      <c r="K29" s="53">
        <f t="shared" si="36"/>
        <v>0</v>
      </c>
      <c r="L29" s="53">
        <f t="shared" si="36"/>
        <v>0</v>
      </c>
      <c r="M29" s="53">
        <f t="shared" si="36"/>
        <v>0</v>
      </c>
      <c r="N29" s="53">
        <f t="shared" si="36"/>
        <v>0</v>
      </c>
      <c r="O29" s="53">
        <f t="shared" si="36"/>
        <v>0</v>
      </c>
      <c r="P29" s="53">
        <f t="shared" si="36"/>
        <v>0</v>
      </c>
      <c r="Q29" s="53">
        <f t="shared" si="36"/>
        <v>0</v>
      </c>
      <c r="R29" s="53">
        <f t="shared" si="36"/>
        <v>0</v>
      </c>
      <c r="S29" s="53">
        <f t="shared" si="36"/>
        <v>0</v>
      </c>
      <c r="T29" s="53">
        <f t="shared" si="36"/>
        <v>0</v>
      </c>
      <c r="U29" s="53">
        <f t="shared" si="36"/>
        <v>0</v>
      </c>
      <c r="V29" s="53">
        <f t="shared" si="36"/>
        <v>0</v>
      </c>
      <c r="W29" s="53">
        <f t="shared" si="36"/>
        <v>0</v>
      </c>
      <c r="X29" s="53">
        <f t="shared" si="36"/>
        <v>0</v>
      </c>
      <c r="Y29" s="53">
        <f t="shared" si="36"/>
        <v>0</v>
      </c>
      <c r="Z29" s="53">
        <f t="shared" si="36"/>
        <v>0</v>
      </c>
      <c r="AA29" s="53">
        <f t="shared" si="36"/>
        <v>0</v>
      </c>
      <c r="AB29" s="53">
        <f t="shared" si="36"/>
        <v>0</v>
      </c>
      <c r="AC29" s="53">
        <f t="shared" si="36"/>
        <v>0</v>
      </c>
      <c r="AD29" s="53">
        <f t="shared" si="36"/>
        <v>0</v>
      </c>
      <c r="AE29" s="53">
        <f t="shared" si="36"/>
        <v>0</v>
      </c>
      <c r="AF29" s="53">
        <f t="shared" si="36"/>
        <v>0</v>
      </c>
      <c r="AG29" s="53">
        <f t="shared" si="36"/>
        <v>0</v>
      </c>
      <c r="AH29" s="53">
        <f t="shared" si="36"/>
        <v>0</v>
      </c>
      <c r="AI29" s="53">
        <f t="shared" si="36"/>
        <v>0</v>
      </c>
      <c r="AJ29" s="53">
        <f t="shared" si="36"/>
        <v>0</v>
      </c>
      <c r="AK29" s="53">
        <f t="shared" si="36"/>
        <v>0</v>
      </c>
      <c r="AL29" s="53">
        <f t="shared" si="36"/>
        <v>0</v>
      </c>
      <c r="AM29" s="53">
        <f t="shared" si="36"/>
        <v>0</v>
      </c>
      <c r="AN29" s="53">
        <f t="shared" si="36"/>
        <v>0</v>
      </c>
      <c r="AO29" s="53">
        <f t="shared" si="36"/>
        <v>0</v>
      </c>
      <c r="AP29" s="53">
        <f t="shared" ref="AP29" si="37">AP30+AP33+AP34</f>
        <v>0</v>
      </c>
      <c r="AQ29" s="53">
        <f t="shared" ref="AQ29" si="38">AQ30+AQ33+AQ34</f>
        <v>0</v>
      </c>
      <c r="AR29" s="53">
        <f t="shared" ref="AR29" si="39">AR30+AR33+AR34</f>
        <v>0</v>
      </c>
      <c r="AS29" s="53">
        <f t="shared" ref="AS29" si="40">AS30+AS33+AS34</f>
        <v>0</v>
      </c>
      <c r="AT29" s="53">
        <f t="shared" ref="AT29" si="41">AT30+AT33+AT34</f>
        <v>0</v>
      </c>
      <c r="AU29" s="53">
        <f t="shared" ref="AU29" si="42">AU30+AU33+AU34</f>
        <v>0</v>
      </c>
      <c r="AV29" s="53">
        <f t="shared" ref="AV29" si="43">AV30+AV33+AV34</f>
        <v>0</v>
      </c>
      <c r="AW29" s="53">
        <f t="shared" ref="AW29" si="44">AW30+AW33+AW34</f>
        <v>0</v>
      </c>
      <c r="AX29" s="53">
        <f t="shared" ref="AX29" si="45">AX30+AX33+AX34</f>
        <v>0</v>
      </c>
      <c r="AY29" s="53">
        <f t="shared" ref="AY29" si="46">AY30+AY33+AY34</f>
        <v>0</v>
      </c>
      <c r="AZ29" s="53">
        <f t="shared" ref="AZ29" si="47">AZ30+AZ33+AZ34</f>
        <v>0</v>
      </c>
      <c r="BA29" s="53">
        <f t="shared" ref="BA29" si="48">BA30+BA33+BA34</f>
        <v>0</v>
      </c>
      <c r="BB29" s="53">
        <f t="shared" si="36"/>
        <v>0</v>
      </c>
      <c r="BC29" s="53">
        <f t="shared" si="36"/>
        <v>0</v>
      </c>
      <c r="BD29" s="53">
        <f t="shared" si="36"/>
        <v>0</v>
      </c>
      <c r="BE29" s="53">
        <f t="shared" si="36"/>
        <v>0</v>
      </c>
      <c r="BF29" s="53">
        <f t="shared" si="36"/>
        <v>0</v>
      </c>
      <c r="BG29" s="53">
        <f t="shared" si="36"/>
        <v>0</v>
      </c>
      <c r="BH29" s="53">
        <f t="shared" si="36"/>
        <v>0</v>
      </c>
      <c r="BI29" s="53">
        <f t="shared" si="36"/>
        <v>0</v>
      </c>
      <c r="BJ29" s="53">
        <f t="shared" si="36"/>
        <v>0</v>
      </c>
      <c r="BK29" s="53">
        <f t="shared" si="36"/>
        <v>0</v>
      </c>
      <c r="BL29" s="53">
        <f t="shared" si="36"/>
        <v>0</v>
      </c>
      <c r="BM29" s="53">
        <f t="shared" si="36"/>
        <v>0</v>
      </c>
      <c r="BN29" s="52" t="s">
        <v>157</v>
      </c>
    </row>
    <row r="30" spans="1:66" s="12" customFormat="1" ht="15" customHeight="1">
      <c r="A30" s="33" t="s">
        <v>42</v>
      </c>
      <c r="B30" s="34" t="s">
        <v>41</v>
      </c>
      <c r="C30" s="35" t="s">
        <v>0</v>
      </c>
      <c r="D30" s="45">
        <f>D31+D32</f>
        <v>0</v>
      </c>
      <c r="E30" s="45">
        <f t="shared" ref="E30:BM30" si="49">E31+E32</f>
        <v>0</v>
      </c>
      <c r="F30" s="45">
        <f t="shared" si="49"/>
        <v>0</v>
      </c>
      <c r="G30" s="45">
        <f t="shared" si="49"/>
        <v>0</v>
      </c>
      <c r="H30" s="45">
        <f t="shared" si="49"/>
        <v>0</v>
      </c>
      <c r="I30" s="45">
        <f t="shared" si="49"/>
        <v>0</v>
      </c>
      <c r="J30" s="45">
        <f t="shared" si="49"/>
        <v>0</v>
      </c>
      <c r="K30" s="45">
        <f t="shared" si="49"/>
        <v>0</v>
      </c>
      <c r="L30" s="45">
        <f t="shared" si="49"/>
        <v>0</v>
      </c>
      <c r="M30" s="45">
        <f t="shared" si="49"/>
        <v>0</v>
      </c>
      <c r="N30" s="45">
        <f t="shared" si="49"/>
        <v>0</v>
      </c>
      <c r="O30" s="45">
        <f t="shared" si="49"/>
        <v>0</v>
      </c>
      <c r="P30" s="45">
        <f t="shared" si="49"/>
        <v>0</v>
      </c>
      <c r="Q30" s="45">
        <f t="shared" si="49"/>
        <v>0</v>
      </c>
      <c r="R30" s="45">
        <f t="shared" si="49"/>
        <v>0</v>
      </c>
      <c r="S30" s="45">
        <f t="shared" si="49"/>
        <v>0</v>
      </c>
      <c r="T30" s="45">
        <f t="shared" si="49"/>
        <v>0</v>
      </c>
      <c r="U30" s="45">
        <f t="shared" si="49"/>
        <v>0</v>
      </c>
      <c r="V30" s="45">
        <f t="shared" si="49"/>
        <v>0</v>
      </c>
      <c r="W30" s="45">
        <f t="shared" si="49"/>
        <v>0</v>
      </c>
      <c r="X30" s="45">
        <f t="shared" si="49"/>
        <v>0</v>
      </c>
      <c r="Y30" s="45">
        <f t="shared" si="49"/>
        <v>0</v>
      </c>
      <c r="Z30" s="45">
        <f t="shared" si="49"/>
        <v>0</v>
      </c>
      <c r="AA30" s="45">
        <f t="shared" si="49"/>
        <v>0</v>
      </c>
      <c r="AB30" s="45">
        <f t="shared" si="49"/>
        <v>0</v>
      </c>
      <c r="AC30" s="45">
        <f t="shared" si="49"/>
        <v>0</v>
      </c>
      <c r="AD30" s="45">
        <f t="shared" si="49"/>
        <v>0</v>
      </c>
      <c r="AE30" s="45">
        <f t="shared" si="49"/>
        <v>0</v>
      </c>
      <c r="AF30" s="45">
        <f t="shared" si="49"/>
        <v>0</v>
      </c>
      <c r="AG30" s="45">
        <f t="shared" si="49"/>
        <v>0</v>
      </c>
      <c r="AH30" s="45">
        <f t="shared" si="49"/>
        <v>0</v>
      </c>
      <c r="AI30" s="45">
        <f t="shared" si="49"/>
        <v>0</v>
      </c>
      <c r="AJ30" s="45">
        <f t="shared" si="49"/>
        <v>0</v>
      </c>
      <c r="AK30" s="45">
        <f t="shared" si="49"/>
        <v>0</v>
      </c>
      <c r="AL30" s="45">
        <f t="shared" si="49"/>
        <v>0</v>
      </c>
      <c r="AM30" s="45">
        <f t="shared" si="49"/>
        <v>0</v>
      </c>
      <c r="AN30" s="45">
        <f t="shared" si="49"/>
        <v>0</v>
      </c>
      <c r="AO30" s="45">
        <f t="shared" si="49"/>
        <v>0</v>
      </c>
      <c r="AP30" s="45">
        <f t="shared" ref="AP30" si="50">AP31+AP32</f>
        <v>0</v>
      </c>
      <c r="AQ30" s="45">
        <f t="shared" ref="AQ30" si="51">AQ31+AQ32</f>
        <v>0</v>
      </c>
      <c r="AR30" s="45">
        <f t="shared" ref="AR30" si="52">AR31+AR32</f>
        <v>0</v>
      </c>
      <c r="AS30" s="45">
        <f t="shared" ref="AS30" si="53">AS31+AS32</f>
        <v>0</v>
      </c>
      <c r="AT30" s="45">
        <f t="shared" ref="AT30" si="54">AT31+AT32</f>
        <v>0</v>
      </c>
      <c r="AU30" s="45">
        <f t="shared" ref="AU30" si="55">AU31+AU32</f>
        <v>0</v>
      </c>
      <c r="AV30" s="45">
        <f t="shared" ref="AV30" si="56">AV31+AV32</f>
        <v>0</v>
      </c>
      <c r="AW30" s="45">
        <f t="shared" ref="AW30" si="57">AW31+AW32</f>
        <v>0</v>
      </c>
      <c r="AX30" s="45">
        <f t="shared" ref="AX30" si="58">AX31+AX32</f>
        <v>0</v>
      </c>
      <c r="AY30" s="45">
        <f t="shared" ref="AY30" si="59">AY31+AY32</f>
        <v>0</v>
      </c>
      <c r="AZ30" s="45">
        <f t="shared" ref="AZ30" si="60">AZ31+AZ32</f>
        <v>0</v>
      </c>
      <c r="BA30" s="45">
        <f t="shared" ref="BA30" si="61">BA31+BA32</f>
        <v>0</v>
      </c>
      <c r="BB30" s="45">
        <f t="shared" si="49"/>
        <v>0</v>
      </c>
      <c r="BC30" s="45">
        <f t="shared" si="49"/>
        <v>0</v>
      </c>
      <c r="BD30" s="45">
        <f t="shared" si="49"/>
        <v>0</v>
      </c>
      <c r="BE30" s="45">
        <f t="shared" si="49"/>
        <v>0</v>
      </c>
      <c r="BF30" s="45">
        <f t="shared" si="49"/>
        <v>0</v>
      </c>
      <c r="BG30" s="45">
        <f t="shared" si="49"/>
        <v>0</v>
      </c>
      <c r="BH30" s="45">
        <f t="shared" si="49"/>
        <v>0</v>
      </c>
      <c r="BI30" s="45">
        <f t="shared" si="49"/>
        <v>0</v>
      </c>
      <c r="BJ30" s="45">
        <f t="shared" si="49"/>
        <v>0</v>
      </c>
      <c r="BK30" s="45">
        <f t="shared" si="49"/>
        <v>0</v>
      </c>
      <c r="BL30" s="45">
        <f t="shared" si="49"/>
        <v>0</v>
      </c>
      <c r="BM30" s="45">
        <f t="shared" si="49"/>
        <v>0</v>
      </c>
      <c r="BN30" s="35" t="s">
        <v>157</v>
      </c>
    </row>
    <row r="31" spans="1:66" s="12" customFormat="1" ht="25.5">
      <c r="A31" s="41" t="s">
        <v>40</v>
      </c>
      <c r="B31" s="42" t="s">
        <v>39</v>
      </c>
      <c r="C31" s="36" t="s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6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36" t="s">
        <v>157</v>
      </c>
    </row>
    <row r="32" spans="1:66" s="12" customFormat="1" ht="12.75">
      <c r="A32" s="41" t="s">
        <v>38</v>
      </c>
      <c r="B32" s="42" t="s">
        <v>37</v>
      </c>
      <c r="C32" s="36" t="s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36" t="s">
        <v>157</v>
      </c>
    </row>
    <row r="33" spans="1:66" s="12" customFormat="1" ht="12.75">
      <c r="A33" s="33" t="s">
        <v>36</v>
      </c>
      <c r="B33" s="34" t="s">
        <v>35</v>
      </c>
      <c r="C33" s="35" t="s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45">
        <v>0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5">
        <v>0</v>
      </c>
      <c r="AU33" s="45">
        <v>0</v>
      </c>
      <c r="AV33" s="45">
        <v>0</v>
      </c>
      <c r="AW33" s="45">
        <v>0</v>
      </c>
      <c r="AX33" s="45">
        <v>0</v>
      </c>
      <c r="AY33" s="45">
        <v>0</v>
      </c>
      <c r="AZ33" s="45">
        <v>0</v>
      </c>
      <c r="BA33" s="45">
        <v>0</v>
      </c>
      <c r="BB33" s="45">
        <v>0</v>
      </c>
      <c r="BC33" s="45">
        <v>0</v>
      </c>
      <c r="BD33" s="45">
        <v>0</v>
      </c>
      <c r="BE33" s="45">
        <v>0</v>
      </c>
      <c r="BF33" s="45">
        <v>0</v>
      </c>
      <c r="BG33" s="45">
        <v>0</v>
      </c>
      <c r="BH33" s="45">
        <v>0</v>
      </c>
      <c r="BI33" s="45">
        <v>0</v>
      </c>
      <c r="BJ33" s="45">
        <v>0</v>
      </c>
      <c r="BK33" s="45">
        <v>0</v>
      </c>
      <c r="BL33" s="45">
        <v>0</v>
      </c>
      <c r="BM33" s="45">
        <v>0</v>
      </c>
      <c r="BN33" s="35" t="s">
        <v>157</v>
      </c>
    </row>
    <row r="34" spans="1:66" s="12" customFormat="1" ht="12.75">
      <c r="A34" s="33" t="s">
        <v>34</v>
      </c>
      <c r="B34" s="34" t="s">
        <v>33</v>
      </c>
      <c r="C34" s="35" t="s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5">
        <v>0</v>
      </c>
      <c r="AJ34" s="45">
        <v>0</v>
      </c>
      <c r="AK34" s="45">
        <v>0</v>
      </c>
      <c r="AL34" s="45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5">
        <v>0</v>
      </c>
      <c r="AU34" s="45">
        <v>0</v>
      </c>
      <c r="AV34" s="45">
        <v>0</v>
      </c>
      <c r="AW34" s="45">
        <v>0</v>
      </c>
      <c r="AX34" s="45">
        <v>0</v>
      </c>
      <c r="AY34" s="45">
        <v>0</v>
      </c>
      <c r="AZ34" s="45">
        <v>0</v>
      </c>
      <c r="BA34" s="45">
        <v>0</v>
      </c>
      <c r="BB34" s="45">
        <v>0</v>
      </c>
      <c r="BC34" s="45">
        <v>0</v>
      </c>
      <c r="BD34" s="45">
        <v>0</v>
      </c>
      <c r="BE34" s="45">
        <v>0</v>
      </c>
      <c r="BF34" s="45">
        <v>0</v>
      </c>
      <c r="BG34" s="45">
        <v>0</v>
      </c>
      <c r="BH34" s="45">
        <v>0</v>
      </c>
      <c r="BI34" s="45">
        <v>0</v>
      </c>
      <c r="BJ34" s="45">
        <v>0</v>
      </c>
      <c r="BK34" s="45">
        <v>0</v>
      </c>
      <c r="BL34" s="45">
        <v>0</v>
      </c>
      <c r="BM34" s="45">
        <v>0</v>
      </c>
      <c r="BN34" s="35" t="s">
        <v>157</v>
      </c>
    </row>
    <row r="35" spans="1:66" s="12" customFormat="1" ht="12.75">
      <c r="A35" s="56" t="s">
        <v>32</v>
      </c>
      <c r="B35" s="51" t="s">
        <v>31</v>
      </c>
      <c r="C35" s="52" t="s">
        <v>0</v>
      </c>
      <c r="D35" s="53">
        <f>D36+D39+D40+D42</f>
        <v>79.454924399999996</v>
      </c>
      <c r="E35" s="53">
        <f t="shared" ref="E35:BM35" si="62">E36+E39+E40+E42</f>
        <v>0</v>
      </c>
      <c r="F35" s="53">
        <f t="shared" si="62"/>
        <v>0</v>
      </c>
      <c r="G35" s="53">
        <f t="shared" si="62"/>
        <v>0</v>
      </c>
      <c r="H35" s="53">
        <f t="shared" si="62"/>
        <v>0</v>
      </c>
      <c r="I35" s="53">
        <f t="shared" si="62"/>
        <v>0</v>
      </c>
      <c r="J35" s="53">
        <f t="shared" si="62"/>
        <v>0</v>
      </c>
      <c r="K35" s="53">
        <f t="shared" si="62"/>
        <v>0</v>
      </c>
      <c r="L35" s="53">
        <f t="shared" si="62"/>
        <v>0</v>
      </c>
      <c r="M35" s="53">
        <f t="shared" si="62"/>
        <v>0</v>
      </c>
      <c r="N35" s="53">
        <f t="shared" si="62"/>
        <v>0</v>
      </c>
      <c r="O35" s="53">
        <f t="shared" si="62"/>
        <v>0</v>
      </c>
      <c r="P35" s="53">
        <f t="shared" si="62"/>
        <v>0</v>
      </c>
      <c r="Q35" s="53">
        <f t="shared" si="62"/>
        <v>0</v>
      </c>
      <c r="R35" s="53">
        <f t="shared" si="62"/>
        <v>0</v>
      </c>
      <c r="S35" s="53">
        <f t="shared" si="62"/>
        <v>23.405773440000001</v>
      </c>
      <c r="T35" s="53">
        <f t="shared" si="62"/>
        <v>0</v>
      </c>
      <c r="U35" s="53">
        <f t="shared" si="62"/>
        <v>0</v>
      </c>
      <c r="V35" s="53">
        <f t="shared" si="62"/>
        <v>0</v>
      </c>
      <c r="W35" s="53">
        <f t="shared" si="62"/>
        <v>117</v>
      </c>
      <c r="X35" s="53">
        <f t="shared" si="62"/>
        <v>0</v>
      </c>
      <c r="Y35" s="53">
        <f t="shared" si="62"/>
        <v>0</v>
      </c>
      <c r="Z35" s="53">
        <f t="shared" si="62"/>
        <v>0</v>
      </c>
      <c r="AA35" s="53">
        <f t="shared" si="62"/>
        <v>0</v>
      </c>
      <c r="AB35" s="53">
        <f t="shared" si="62"/>
        <v>0</v>
      </c>
      <c r="AC35" s="53">
        <f t="shared" si="62"/>
        <v>0</v>
      </c>
      <c r="AD35" s="53">
        <f t="shared" si="62"/>
        <v>0</v>
      </c>
      <c r="AE35" s="53">
        <f t="shared" si="62"/>
        <v>27.384506649999999</v>
      </c>
      <c r="AF35" s="53">
        <f t="shared" si="62"/>
        <v>0</v>
      </c>
      <c r="AG35" s="53">
        <f t="shared" si="62"/>
        <v>0</v>
      </c>
      <c r="AH35" s="53">
        <f t="shared" si="62"/>
        <v>0</v>
      </c>
      <c r="AI35" s="53">
        <f t="shared" si="62"/>
        <v>15</v>
      </c>
      <c r="AJ35" s="53">
        <f t="shared" si="62"/>
        <v>0</v>
      </c>
      <c r="AK35" s="53">
        <f t="shared" si="62"/>
        <v>0</v>
      </c>
      <c r="AL35" s="53">
        <f t="shared" si="62"/>
        <v>0</v>
      </c>
      <c r="AM35" s="53">
        <f t="shared" si="62"/>
        <v>0</v>
      </c>
      <c r="AN35" s="53">
        <f t="shared" si="62"/>
        <v>0</v>
      </c>
      <c r="AO35" s="53">
        <f t="shared" si="62"/>
        <v>0</v>
      </c>
      <c r="AP35" s="53">
        <f t="shared" ref="AP35" si="63">AP36+AP39+AP40+AP42</f>
        <v>0</v>
      </c>
      <c r="AQ35" s="53">
        <f t="shared" ref="AQ35" si="64">AQ36+AQ39+AQ40+AQ42</f>
        <v>28.664644419999998</v>
      </c>
      <c r="AR35" s="53">
        <f t="shared" ref="AR35" si="65">AR36+AR39+AR40+AR42</f>
        <v>0</v>
      </c>
      <c r="AS35" s="53">
        <f t="shared" ref="AS35" si="66">AS36+AS39+AS40+AS42</f>
        <v>0</v>
      </c>
      <c r="AT35" s="53">
        <f t="shared" ref="AT35" si="67">AT36+AT39+AT40+AT42</f>
        <v>0</v>
      </c>
      <c r="AU35" s="53">
        <f t="shared" ref="AU35" si="68">AU36+AU39+AU40+AU42</f>
        <v>16</v>
      </c>
      <c r="AV35" s="53">
        <f t="shared" ref="AV35" si="69">AV36+AV39+AV40+AV42</f>
        <v>0</v>
      </c>
      <c r="AW35" s="53">
        <f t="shared" ref="AW35" si="70">AW36+AW39+AW40+AW42</f>
        <v>0</v>
      </c>
      <c r="AX35" s="53">
        <f t="shared" ref="AX35" si="71">AX36+AX39+AX40+AX42</f>
        <v>0</v>
      </c>
      <c r="AY35" s="53">
        <f t="shared" ref="AY35" si="72">AY36+AY39+AY40+AY42</f>
        <v>0</v>
      </c>
      <c r="AZ35" s="53">
        <f t="shared" ref="AZ35" si="73">AZ36+AZ39+AZ40+AZ42</f>
        <v>0</v>
      </c>
      <c r="BA35" s="53">
        <f t="shared" ref="BA35" si="74">BA36+BA39+BA40+BA42</f>
        <v>0</v>
      </c>
      <c r="BB35" s="53">
        <f t="shared" si="62"/>
        <v>0</v>
      </c>
      <c r="BC35" s="53">
        <f t="shared" si="62"/>
        <v>79.454924509999998</v>
      </c>
      <c r="BD35" s="53">
        <f t="shared" si="62"/>
        <v>0</v>
      </c>
      <c r="BE35" s="53">
        <f t="shared" si="62"/>
        <v>0</v>
      </c>
      <c r="BF35" s="53">
        <f t="shared" si="62"/>
        <v>0</v>
      </c>
      <c r="BG35" s="53">
        <f t="shared" si="62"/>
        <v>148</v>
      </c>
      <c r="BH35" s="53">
        <f t="shared" si="62"/>
        <v>0</v>
      </c>
      <c r="BI35" s="53">
        <f t="shared" si="62"/>
        <v>0</v>
      </c>
      <c r="BJ35" s="53">
        <f t="shared" si="62"/>
        <v>0</v>
      </c>
      <c r="BK35" s="53">
        <f t="shared" si="62"/>
        <v>0</v>
      </c>
      <c r="BL35" s="53">
        <f t="shared" si="62"/>
        <v>0</v>
      </c>
      <c r="BM35" s="53">
        <f t="shared" si="62"/>
        <v>0</v>
      </c>
      <c r="BN35" s="52" t="s">
        <v>157</v>
      </c>
    </row>
    <row r="36" spans="1:66" s="12" customFormat="1" ht="12.75">
      <c r="A36" s="33" t="s">
        <v>30</v>
      </c>
      <c r="B36" s="34" t="s">
        <v>29</v>
      </c>
      <c r="C36" s="35" t="s">
        <v>0</v>
      </c>
      <c r="D36" s="45">
        <f>D37+D38</f>
        <v>0</v>
      </c>
      <c r="E36" s="45">
        <f t="shared" ref="E36:BM36" si="75">E37+E38</f>
        <v>0</v>
      </c>
      <c r="F36" s="45">
        <f t="shared" si="75"/>
        <v>0</v>
      </c>
      <c r="G36" s="45">
        <f t="shared" si="75"/>
        <v>0</v>
      </c>
      <c r="H36" s="45">
        <f t="shared" si="75"/>
        <v>0</v>
      </c>
      <c r="I36" s="45">
        <f t="shared" si="75"/>
        <v>0</v>
      </c>
      <c r="J36" s="45">
        <f t="shared" si="75"/>
        <v>0</v>
      </c>
      <c r="K36" s="45">
        <f t="shared" si="75"/>
        <v>0</v>
      </c>
      <c r="L36" s="45">
        <f t="shared" si="75"/>
        <v>0</v>
      </c>
      <c r="M36" s="45">
        <f t="shared" si="75"/>
        <v>0</v>
      </c>
      <c r="N36" s="45">
        <f t="shared" si="75"/>
        <v>0</v>
      </c>
      <c r="O36" s="45">
        <f t="shared" si="75"/>
        <v>0</v>
      </c>
      <c r="P36" s="45">
        <f t="shared" si="75"/>
        <v>0</v>
      </c>
      <c r="Q36" s="45">
        <f t="shared" si="75"/>
        <v>0</v>
      </c>
      <c r="R36" s="45">
        <f t="shared" si="75"/>
        <v>0</v>
      </c>
      <c r="S36" s="45">
        <f t="shared" si="75"/>
        <v>0</v>
      </c>
      <c r="T36" s="45">
        <f t="shared" si="75"/>
        <v>0</v>
      </c>
      <c r="U36" s="45">
        <f t="shared" si="75"/>
        <v>0</v>
      </c>
      <c r="V36" s="45">
        <f t="shared" si="75"/>
        <v>0</v>
      </c>
      <c r="W36" s="45">
        <f t="shared" si="75"/>
        <v>0</v>
      </c>
      <c r="X36" s="45">
        <f t="shared" si="75"/>
        <v>0</v>
      </c>
      <c r="Y36" s="45">
        <f t="shared" si="75"/>
        <v>0</v>
      </c>
      <c r="Z36" s="45">
        <f t="shared" si="75"/>
        <v>0</v>
      </c>
      <c r="AA36" s="45">
        <f t="shared" si="75"/>
        <v>0</v>
      </c>
      <c r="AB36" s="45">
        <f t="shared" si="75"/>
        <v>0</v>
      </c>
      <c r="AC36" s="45">
        <f t="shared" si="75"/>
        <v>0</v>
      </c>
      <c r="AD36" s="45">
        <f t="shared" si="75"/>
        <v>0</v>
      </c>
      <c r="AE36" s="45">
        <f t="shared" si="75"/>
        <v>0</v>
      </c>
      <c r="AF36" s="45">
        <f t="shared" si="75"/>
        <v>0</v>
      </c>
      <c r="AG36" s="45">
        <f t="shared" si="75"/>
        <v>0</v>
      </c>
      <c r="AH36" s="45">
        <f t="shared" si="75"/>
        <v>0</v>
      </c>
      <c r="AI36" s="45">
        <f t="shared" si="75"/>
        <v>0</v>
      </c>
      <c r="AJ36" s="45">
        <f t="shared" si="75"/>
        <v>0</v>
      </c>
      <c r="AK36" s="45">
        <f t="shared" si="75"/>
        <v>0</v>
      </c>
      <c r="AL36" s="45">
        <f t="shared" si="75"/>
        <v>0</v>
      </c>
      <c r="AM36" s="45">
        <f t="shared" si="75"/>
        <v>0</v>
      </c>
      <c r="AN36" s="45">
        <f t="shared" si="75"/>
        <v>0</v>
      </c>
      <c r="AO36" s="45">
        <f t="shared" si="75"/>
        <v>0</v>
      </c>
      <c r="AP36" s="45">
        <f t="shared" ref="AP36" si="76">AP37+AP38</f>
        <v>0</v>
      </c>
      <c r="AQ36" s="45">
        <f t="shared" ref="AQ36" si="77">AQ37+AQ38</f>
        <v>0</v>
      </c>
      <c r="AR36" s="45">
        <f t="shared" ref="AR36" si="78">AR37+AR38</f>
        <v>0</v>
      </c>
      <c r="AS36" s="45">
        <f t="shared" ref="AS36" si="79">AS37+AS38</f>
        <v>0</v>
      </c>
      <c r="AT36" s="45">
        <f t="shared" ref="AT36" si="80">AT37+AT38</f>
        <v>0</v>
      </c>
      <c r="AU36" s="45">
        <f t="shared" ref="AU36" si="81">AU37+AU38</f>
        <v>0</v>
      </c>
      <c r="AV36" s="45">
        <f t="shared" ref="AV36" si="82">AV37+AV38</f>
        <v>0</v>
      </c>
      <c r="AW36" s="45">
        <f t="shared" ref="AW36" si="83">AW37+AW38</f>
        <v>0</v>
      </c>
      <c r="AX36" s="45">
        <f t="shared" ref="AX36" si="84">AX37+AX38</f>
        <v>0</v>
      </c>
      <c r="AY36" s="45">
        <f t="shared" ref="AY36" si="85">AY37+AY38</f>
        <v>0</v>
      </c>
      <c r="AZ36" s="45">
        <f t="shared" ref="AZ36" si="86">AZ37+AZ38</f>
        <v>0</v>
      </c>
      <c r="BA36" s="45">
        <f t="shared" ref="BA36" si="87">BA37+BA38</f>
        <v>0</v>
      </c>
      <c r="BB36" s="45">
        <f t="shared" si="75"/>
        <v>0</v>
      </c>
      <c r="BC36" s="45">
        <f t="shared" si="75"/>
        <v>0</v>
      </c>
      <c r="BD36" s="45">
        <f t="shared" si="75"/>
        <v>0</v>
      </c>
      <c r="BE36" s="45">
        <f t="shared" si="75"/>
        <v>0</v>
      </c>
      <c r="BF36" s="45">
        <f t="shared" si="75"/>
        <v>0</v>
      </c>
      <c r="BG36" s="45">
        <f t="shared" si="75"/>
        <v>0</v>
      </c>
      <c r="BH36" s="45">
        <f t="shared" si="75"/>
        <v>0</v>
      </c>
      <c r="BI36" s="45">
        <f t="shared" si="75"/>
        <v>0</v>
      </c>
      <c r="BJ36" s="45">
        <f t="shared" si="75"/>
        <v>0</v>
      </c>
      <c r="BK36" s="45">
        <f t="shared" si="75"/>
        <v>0</v>
      </c>
      <c r="BL36" s="45">
        <f t="shared" si="75"/>
        <v>0</v>
      </c>
      <c r="BM36" s="45">
        <f t="shared" si="75"/>
        <v>0</v>
      </c>
      <c r="BN36" s="35" t="s">
        <v>157</v>
      </c>
    </row>
    <row r="37" spans="1:66" s="12" customFormat="1" ht="25.5">
      <c r="A37" s="41" t="s">
        <v>28</v>
      </c>
      <c r="B37" s="42" t="s">
        <v>27</v>
      </c>
      <c r="C37" s="36" t="s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46">
        <v>0</v>
      </c>
      <c r="AZ37" s="46">
        <v>0</v>
      </c>
      <c r="BA37" s="46">
        <v>0</v>
      </c>
      <c r="BB37" s="46">
        <v>0</v>
      </c>
      <c r="BC37" s="46">
        <v>0</v>
      </c>
      <c r="BD37" s="46">
        <v>0</v>
      </c>
      <c r="BE37" s="46">
        <v>0</v>
      </c>
      <c r="BF37" s="46">
        <v>0</v>
      </c>
      <c r="BG37" s="46">
        <v>0</v>
      </c>
      <c r="BH37" s="46">
        <v>0</v>
      </c>
      <c r="BI37" s="46">
        <v>0</v>
      </c>
      <c r="BJ37" s="46">
        <v>0</v>
      </c>
      <c r="BK37" s="46">
        <v>0</v>
      </c>
      <c r="BL37" s="46">
        <v>0</v>
      </c>
      <c r="BM37" s="46">
        <v>0</v>
      </c>
      <c r="BN37" s="36" t="s">
        <v>157</v>
      </c>
    </row>
    <row r="38" spans="1:66" s="12" customFormat="1" ht="25.5">
      <c r="A38" s="41" t="s">
        <v>26</v>
      </c>
      <c r="B38" s="42" t="s">
        <v>25</v>
      </c>
      <c r="C38" s="36" t="s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46">
        <v>0</v>
      </c>
      <c r="AZ38" s="46">
        <v>0</v>
      </c>
      <c r="BA38" s="46">
        <v>0</v>
      </c>
      <c r="BB38" s="46">
        <v>0</v>
      </c>
      <c r="BC38" s="46">
        <v>0</v>
      </c>
      <c r="BD38" s="46">
        <v>0</v>
      </c>
      <c r="BE38" s="46">
        <v>0</v>
      </c>
      <c r="BF38" s="46">
        <v>0</v>
      </c>
      <c r="BG38" s="46">
        <v>0</v>
      </c>
      <c r="BH38" s="46">
        <v>0</v>
      </c>
      <c r="BI38" s="46">
        <v>0</v>
      </c>
      <c r="BJ38" s="46">
        <v>0</v>
      </c>
      <c r="BK38" s="46">
        <v>0</v>
      </c>
      <c r="BL38" s="46">
        <v>0</v>
      </c>
      <c r="BM38" s="46">
        <v>0</v>
      </c>
      <c r="BN38" s="36" t="s">
        <v>157</v>
      </c>
    </row>
    <row r="39" spans="1:66" s="12" customFormat="1" ht="25.5">
      <c r="A39" s="33" t="s">
        <v>24</v>
      </c>
      <c r="B39" s="34" t="s">
        <v>23</v>
      </c>
      <c r="C39" s="35" t="s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5">
        <v>0</v>
      </c>
      <c r="AU39" s="45">
        <v>0</v>
      </c>
      <c r="AV39" s="45">
        <v>0</v>
      </c>
      <c r="AW39" s="45">
        <v>0</v>
      </c>
      <c r="AX39" s="45">
        <v>0</v>
      </c>
      <c r="AY39" s="45">
        <v>0</v>
      </c>
      <c r="AZ39" s="45">
        <v>0</v>
      </c>
      <c r="BA39" s="45">
        <v>0</v>
      </c>
      <c r="BB39" s="45">
        <v>0</v>
      </c>
      <c r="BC39" s="45">
        <v>0</v>
      </c>
      <c r="BD39" s="45">
        <v>0</v>
      </c>
      <c r="BE39" s="45">
        <v>0</v>
      </c>
      <c r="BF39" s="45">
        <v>0</v>
      </c>
      <c r="BG39" s="45">
        <v>0</v>
      </c>
      <c r="BH39" s="45">
        <v>0</v>
      </c>
      <c r="BI39" s="45">
        <v>0</v>
      </c>
      <c r="BJ39" s="45">
        <v>0</v>
      </c>
      <c r="BK39" s="45">
        <v>0</v>
      </c>
      <c r="BL39" s="45">
        <v>0</v>
      </c>
      <c r="BM39" s="45">
        <v>0</v>
      </c>
      <c r="BN39" s="35" t="s">
        <v>157</v>
      </c>
    </row>
    <row r="40" spans="1:66" s="12" customFormat="1" ht="25.5">
      <c r="A40" s="33" t="s">
        <v>22</v>
      </c>
      <c r="B40" s="34" t="s">
        <v>21</v>
      </c>
      <c r="C40" s="35" t="s">
        <v>0</v>
      </c>
      <c r="D40" s="45">
        <f>D41</f>
        <v>79.454924399999996</v>
      </c>
      <c r="E40" s="45">
        <f t="shared" ref="E40:BM40" si="88">E41</f>
        <v>0</v>
      </c>
      <c r="F40" s="45">
        <f t="shared" si="88"/>
        <v>0</v>
      </c>
      <c r="G40" s="45">
        <f t="shared" si="88"/>
        <v>0</v>
      </c>
      <c r="H40" s="45">
        <f t="shared" si="88"/>
        <v>0</v>
      </c>
      <c r="I40" s="45">
        <f t="shared" si="88"/>
        <v>0</v>
      </c>
      <c r="J40" s="45">
        <f t="shared" si="88"/>
        <v>0</v>
      </c>
      <c r="K40" s="45">
        <f t="shared" si="88"/>
        <v>0</v>
      </c>
      <c r="L40" s="45">
        <f t="shared" si="88"/>
        <v>0</v>
      </c>
      <c r="M40" s="45">
        <f t="shared" si="88"/>
        <v>0</v>
      </c>
      <c r="N40" s="45">
        <f t="shared" si="88"/>
        <v>0</v>
      </c>
      <c r="O40" s="45">
        <f t="shared" si="88"/>
        <v>0</v>
      </c>
      <c r="P40" s="45">
        <f t="shared" si="88"/>
        <v>0</v>
      </c>
      <c r="Q40" s="45">
        <f t="shared" si="88"/>
        <v>0</v>
      </c>
      <c r="R40" s="45">
        <f t="shared" si="88"/>
        <v>0</v>
      </c>
      <c r="S40" s="45">
        <f t="shared" si="88"/>
        <v>23.405773440000001</v>
      </c>
      <c r="T40" s="45">
        <f t="shared" si="88"/>
        <v>0</v>
      </c>
      <c r="U40" s="45">
        <f t="shared" si="88"/>
        <v>0</v>
      </c>
      <c r="V40" s="45">
        <f t="shared" si="88"/>
        <v>0</v>
      </c>
      <c r="W40" s="45">
        <f t="shared" si="88"/>
        <v>117</v>
      </c>
      <c r="X40" s="45">
        <f t="shared" si="88"/>
        <v>0</v>
      </c>
      <c r="Y40" s="45">
        <f t="shared" si="88"/>
        <v>0</v>
      </c>
      <c r="Z40" s="45">
        <f t="shared" si="88"/>
        <v>0</v>
      </c>
      <c r="AA40" s="45">
        <f t="shared" si="88"/>
        <v>0</v>
      </c>
      <c r="AB40" s="45">
        <f t="shared" si="88"/>
        <v>0</v>
      </c>
      <c r="AC40" s="45">
        <f t="shared" si="88"/>
        <v>0</v>
      </c>
      <c r="AD40" s="45">
        <f t="shared" si="88"/>
        <v>0</v>
      </c>
      <c r="AE40" s="45">
        <f t="shared" si="88"/>
        <v>27.384506649999999</v>
      </c>
      <c r="AF40" s="45">
        <f t="shared" si="88"/>
        <v>0</v>
      </c>
      <c r="AG40" s="45">
        <f t="shared" si="88"/>
        <v>0</v>
      </c>
      <c r="AH40" s="45">
        <f t="shared" si="88"/>
        <v>0</v>
      </c>
      <c r="AI40" s="45">
        <f t="shared" si="88"/>
        <v>15</v>
      </c>
      <c r="AJ40" s="45">
        <f t="shared" si="88"/>
        <v>0</v>
      </c>
      <c r="AK40" s="45">
        <f t="shared" si="88"/>
        <v>0</v>
      </c>
      <c r="AL40" s="45">
        <f t="shared" si="88"/>
        <v>0</v>
      </c>
      <c r="AM40" s="45">
        <f t="shared" si="88"/>
        <v>0</v>
      </c>
      <c r="AN40" s="45">
        <f t="shared" si="88"/>
        <v>0</v>
      </c>
      <c r="AO40" s="45">
        <f t="shared" si="88"/>
        <v>0</v>
      </c>
      <c r="AP40" s="45">
        <f t="shared" ref="AP40" si="89">AP41</f>
        <v>0</v>
      </c>
      <c r="AQ40" s="45">
        <f t="shared" ref="AQ40" si="90">AQ41</f>
        <v>28.664644419999998</v>
      </c>
      <c r="AR40" s="45">
        <f t="shared" ref="AR40" si="91">AR41</f>
        <v>0</v>
      </c>
      <c r="AS40" s="45">
        <f t="shared" ref="AS40" si="92">AS41</f>
        <v>0</v>
      </c>
      <c r="AT40" s="45">
        <f t="shared" ref="AT40" si="93">AT41</f>
        <v>0</v>
      </c>
      <c r="AU40" s="45">
        <f t="shared" ref="AU40" si="94">AU41</f>
        <v>16</v>
      </c>
      <c r="AV40" s="45">
        <f t="shared" ref="AV40" si="95">AV41</f>
        <v>0</v>
      </c>
      <c r="AW40" s="45">
        <f t="shared" ref="AW40" si="96">AW41</f>
        <v>0</v>
      </c>
      <c r="AX40" s="45">
        <f t="shared" ref="AX40" si="97">AX41</f>
        <v>0</v>
      </c>
      <c r="AY40" s="45">
        <f t="shared" ref="AY40" si="98">AY41</f>
        <v>0</v>
      </c>
      <c r="AZ40" s="45">
        <f t="shared" ref="AZ40" si="99">AZ41</f>
        <v>0</v>
      </c>
      <c r="BA40" s="45">
        <f t="shared" ref="BA40" si="100">BA41</f>
        <v>0</v>
      </c>
      <c r="BB40" s="45">
        <f t="shared" si="88"/>
        <v>0</v>
      </c>
      <c r="BC40" s="45">
        <f t="shared" si="88"/>
        <v>79.454924509999998</v>
      </c>
      <c r="BD40" s="45">
        <f t="shared" si="88"/>
        <v>0</v>
      </c>
      <c r="BE40" s="45">
        <f t="shared" si="88"/>
        <v>0</v>
      </c>
      <c r="BF40" s="45">
        <f t="shared" si="88"/>
        <v>0</v>
      </c>
      <c r="BG40" s="45">
        <f t="shared" si="88"/>
        <v>148</v>
      </c>
      <c r="BH40" s="45">
        <f t="shared" si="88"/>
        <v>0</v>
      </c>
      <c r="BI40" s="45">
        <f t="shared" si="88"/>
        <v>0</v>
      </c>
      <c r="BJ40" s="45">
        <f t="shared" si="88"/>
        <v>0</v>
      </c>
      <c r="BK40" s="45">
        <f t="shared" si="88"/>
        <v>0</v>
      </c>
      <c r="BL40" s="45">
        <f t="shared" si="88"/>
        <v>0</v>
      </c>
      <c r="BM40" s="45">
        <f t="shared" si="88"/>
        <v>0</v>
      </c>
      <c r="BN40" s="35" t="s">
        <v>157</v>
      </c>
    </row>
    <row r="41" spans="1:66" s="13" customFormat="1" ht="60" customHeight="1">
      <c r="A41" s="43" t="str">
        <f>A40</f>
        <v>1.2.3</v>
      </c>
      <c r="B41" s="37" t="s">
        <v>162</v>
      </c>
      <c r="C41" s="38" t="s">
        <v>165</v>
      </c>
      <c r="D41" s="47">
        <v>79.454924399999996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23.405773440000001</v>
      </c>
      <c r="T41" s="47">
        <v>0</v>
      </c>
      <c r="U41" s="47">
        <v>0</v>
      </c>
      <c r="V41" s="47">
        <v>0</v>
      </c>
      <c r="W41" s="47">
        <v>117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7">
        <v>0</v>
      </c>
      <c r="AE41" s="47">
        <v>27.384506649999999</v>
      </c>
      <c r="AF41" s="47">
        <v>0</v>
      </c>
      <c r="AG41" s="47">
        <v>0</v>
      </c>
      <c r="AH41" s="47">
        <v>0</v>
      </c>
      <c r="AI41" s="47">
        <v>15</v>
      </c>
      <c r="AJ41" s="47">
        <v>0</v>
      </c>
      <c r="AK41" s="47">
        <v>0</v>
      </c>
      <c r="AL41" s="47">
        <v>0</v>
      </c>
      <c r="AM41" s="47">
        <v>0</v>
      </c>
      <c r="AN41" s="47">
        <v>0</v>
      </c>
      <c r="AO41" s="47">
        <v>0</v>
      </c>
      <c r="AP41" s="47">
        <v>0</v>
      </c>
      <c r="AQ41" s="47">
        <v>28.664644419999998</v>
      </c>
      <c r="AR41" s="47">
        <v>0</v>
      </c>
      <c r="AS41" s="47">
        <v>0</v>
      </c>
      <c r="AT41" s="47">
        <v>0</v>
      </c>
      <c r="AU41" s="47">
        <v>16</v>
      </c>
      <c r="AV41" s="47">
        <v>0</v>
      </c>
      <c r="AW41" s="47">
        <v>0</v>
      </c>
      <c r="AX41" s="47">
        <v>0</v>
      </c>
      <c r="AY41" s="47">
        <v>0</v>
      </c>
      <c r="AZ41" s="47">
        <v>0</v>
      </c>
      <c r="BA41" s="47">
        <v>0</v>
      </c>
      <c r="BB41" s="47">
        <v>0</v>
      </c>
      <c r="BC41" s="47">
        <f>S41+AE41+AQ41</f>
        <v>79.454924509999998</v>
      </c>
      <c r="BD41" s="47">
        <v>0</v>
      </c>
      <c r="BE41" s="47">
        <v>0</v>
      </c>
      <c r="BF41" s="47">
        <v>0</v>
      </c>
      <c r="BG41" s="47">
        <f>W41+AI41+AU41</f>
        <v>148</v>
      </c>
      <c r="BH41" s="47">
        <v>0</v>
      </c>
      <c r="BI41" s="47">
        <v>0</v>
      </c>
      <c r="BJ41" s="47">
        <v>0</v>
      </c>
      <c r="BK41" s="47">
        <v>0</v>
      </c>
      <c r="BL41" s="47">
        <v>0</v>
      </c>
      <c r="BM41" s="47">
        <v>0</v>
      </c>
      <c r="BN41" s="64" t="s">
        <v>158</v>
      </c>
    </row>
    <row r="42" spans="1:66" s="12" customFormat="1" ht="12.75">
      <c r="A42" s="33" t="s">
        <v>20</v>
      </c>
      <c r="B42" s="34" t="s">
        <v>19</v>
      </c>
      <c r="C42" s="35" t="s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5">
        <v>0</v>
      </c>
      <c r="AU42" s="45">
        <v>0</v>
      </c>
      <c r="AV42" s="45">
        <v>0</v>
      </c>
      <c r="AW42" s="45">
        <v>0</v>
      </c>
      <c r="AX42" s="45">
        <v>0</v>
      </c>
      <c r="AY42" s="45">
        <v>0</v>
      </c>
      <c r="AZ42" s="45">
        <v>0</v>
      </c>
      <c r="BA42" s="45">
        <v>0</v>
      </c>
      <c r="BB42" s="45">
        <v>0</v>
      </c>
      <c r="BC42" s="45">
        <v>0</v>
      </c>
      <c r="BD42" s="45">
        <v>0</v>
      </c>
      <c r="BE42" s="45">
        <v>0</v>
      </c>
      <c r="BF42" s="45">
        <v>0</v>
      </c>
      <c r="BG42" s="45">
        <v>0</v>
      </c>
      <c r="BH42" s="45">
        <v>0</v>
      </c>
      <c r="BI42" s="45">
        <v>0</v>
      </c>
      <c r="BJ42" s="45">
        <v>0</v>
      </c>
      <c r="BK42" s="45">
        <v>0</v>
      </c>
      <c r="BL42" s="45">
        <v>0</v>
      </c>
      <c r="BM42" s="45">
        <v>0</v>
      </c>
      <c r="BN42" s="35"/>
    </row>
    <row r="43" spans="1:66" s="12" customFormat="1" ht="12.75">
      <c r="A43" s="56" t="s">
        <v>18</v>
      </c>
      <c r="B43" s="51" t="s">
        <v>17</v>
      </c>
      <c r="C43" s="52" t="s">
        <v>0</v>
      </c>
      <c r="D43" s="53">
        <f>D44+D45+D46+D48</f>
        <v>22.109837680000002</v>
      </c>
      <c r="E43" s="53">
        <f t="shared" ref="E43:BM43" si="101">E44+E45+E46+E48</f>
        <v>0</v>
      </c>
      <c r="F43" s="53">
        <f t="shared" si="101"/>
        <v>0</v>
      </c>
      <c r="G43" s="53">
        <f t="shared" si="101"/>
        <v>0</v>
      </c>
      <c r="H43" s="53">
        <f t="shared" si="101"/>
        <v>0</v>
      </c>
      <c r="I43" s="53">
        <f t="shared" si="101"/>
        <v>0</v>
      </c>
      <c r="J43" s="53">
        <f t="shared" si="101"/>
        <v>0</v>
      </c>
      <c r="K43" s="53">
        <f t="shared" si="101"/>
        <v>0</v>
      </c>
      <c r="L43" s="53">
        <f t="shared" si="101"/>
        <v>0</v>
      </c>
      <c r="M43" s="53">
        <f t="shared" si="101"/>
        <v>0</v>
      </c>
      <c r="N43" s="53">
        <f t="shared" si="101"/>
        <v>0</v>
      </c>
      <c r="O43" s="53">
        <f t="shared" si="101"/>
        <v>0</v>
      </c>
      <c r="P43" s="53">
        <f t="shared" si="101"/>
        <v>0</v>
      </c>
      <c r="Q43" s="53">
        <f t="shared" si="101"/>
        <v>0</v>
      </c>
      <c r="R43" s="53">
        <f t="shared" si="101"/>
        <v>16.749559340000001</v>
      </c>
      <c r="S43" s="53">
        <f t="shared" si="101"/>
        <v>1.09625807</v>
      </c>
      <c r="T43" s="53">
        <f t="shared" si="101"/>
        <v>0</v>
      </c>
      <c r="U43" s="53">
        <f t="shared" si="101"/>
        <v>0</v>
      </c>
      <c r="V43" s="53">
        <f t="shared" si="101"/>
        <v>0</v>
      </c>
      <c r="W43" s="53">
        <f t="shared" si="101"/>
        <v>399</v>
      </c>
      <c r="X43" s="53">
        <f t="shared" si="101"/>
        <v>0</v>
      </c>
      <c r="Y43" s="53">
        <f t="shared" si="101"/>
        <v>0</v>
      </c>
      <c r="Z43" s="53">
        <f t="shared" si="101"/>
        <v>0</v>
      </c>
      <c r="AA43" s="53">
        <f t="shared" si="101"/>
        <v>0</v>
      </c>
      <c r="AB43" s="53">
        <f t="shared" si="101"/>
        <v>0</v>
      </c>
      <c r="AC43" s="53">
        <f t="shared" si="101"/>
        <v>0</v>
      </c>
      <c r="AD43" s="53">
        <f t="shared" si="101"/>
        <v>0</v>
      </c>
      <c r="AE43" s="53">
        <f t="shared" si="101"/>
        <v>1.4214865800000001</v>
      </c>
      <c r="AF43" s="53">
        <f t="shared" si="101"/>
        <v>0</v>
      </c>
      <c r="AG43" s="53">
        <f t="shared" si="101"/>
        <v>0</v>
      </c>
      <c r="AH43" s="53">
        <f t="shared" si="101"/>
        <v>0</v>
      </c>
      <c r="AI43" s="53">
        <f t="shared" si="101"/>
        <v>1</v>
      </c>
      <c r="AJ43" s="53">
        <f t="shared" si="101"/>
        <v>0</v>
      </c>
      <c r="AK43" s="53">
        <f t="shared" si="101"/>
        <v>0</v>
      </c>
      <c r="AL43" s="53">
        <f t="shared" si="101"/>
        <v>0</v>
      </c>
      <c r="AM43" s="53">
        <f t="shared" si="101"/>
        <v>0</v>
      </c>
      <c r="AN43" s="53">
        <f t="shared" si="101"/>
        <v>0</v>
      </c>
      <c r="AO43" s="53">
        <f t="shared" si="101"/>
        <v>0</v>
      </c>
      <c r="AP43" s="53">
        <f t="shared" ref="AP43" si="102">AP44+AP45+AP46+AP48</f>
        <v>0</v>
      </c>
      <c r="AQ43" s="53">
        <f t="shared" ref="AQ43" si="103">AQ44+AQ45+AQ46+AQ48</f>
        <v>2.8425336899999998</v>
      </c>
      <c r="AR43" s="53">
        <f t="shared" ref="AR43" si="104">AR44+AR45+AR46+AR48</f>
        <v>0</v>
      </c>
      <c r="AS43" s="53">
        <f t="shared" ref="AS43" si="105">AS44+AS45+AS46+AS48</f>
        <v>0</v>
      </c>
      <c r="AT43" s="53">
        <f t="shared" ref="AT43" si="106">AT44+AT45+AT46+AT48</f>
        <v>0</v>
      </c>
      <c r="AU43" s="53">
        <f t="shared" ref="AU43" si="107">AU44+AU45+AU46+AU48</f>
        <v>2</v>
      </c>
      <c r="AV43" s="53">
        <f t="shared" ref="AV43" si="108">AV44+AV45+AV46+AV48</f>
        <v>0</v>
      </c>
      <c r="AW43" s="53">
        <f t="shared" ref="AW43" si="109">AW44+AW45+AW46+AW48</f>
        <v>0</v>
      </c>
      <c r="AX43" s="53">
        <f t="shared" ref="AX43" si="110">AX44+AX45+AX46+AX48</f>
        <v>0</v>
      </c>
      <c r="AY43" s="53">
        <f t="shared" ref="AY43" si="111">AY44+AY45+AY46+AY48</f>
        <v>0</v>
      </c>
      <c r="AZ43" s="53">
        <f t="shared" ref="AZ43" si="112">AZ44+AZ45+AZ46+AZ48</f>
        <v>0</v>
      </c>
      <c r="BA43" s="53">
        <f t="shared" ref="BA43" si="113">BA44+BA45+BA46+BA48</f>
        <v>0</v>
      </c>
      <c r="BB43" s="53">
        <f t="shared" si="101"/>
        <v>16.749559340000001</v>
      </c>
      <c r="BC43" s="53">
        <f t="shared" si="101"/>
        <v>5.3602783399999998</v>
      </c>
      <c r="BD43" s="53">
        <f t="shared" si="101"/>
        <v>0</v>
      </c>
      <c r="BE43" s="53">
        <f t="shared" si="101"/>
        <v>0</v>
      </c>
      <c r="BF43" s="53">
        <f t="shared" si="101"/>
        <v>0</v>
      </c>
      <c r="BG43" s="53">
        <f t="shared" si="101"/>
        <v>402</v>
      </c>
      <c r="BH43" s="53">
        <f t="shared" si="101"/>
        <v>0</v>
      </c>
      <c r="BI43" s="53">
        <f t="shared" si="101"/>
        <v>0</v>
      </c>
      <c r="BJ43" s="53">
        <f t="shared" si="101"/>
        <v>0</v>
      </c>
      <c r="BK43" s="53">
        <f t="shared" si="101"/>
        <v>0</v>
      </c>
      <c r="BL43" s="53">
        <f t="shared" si="101"/>
        <v>0</v>
      </c>
      <c r="BM43" s="53">
        <f t="shared" si="101"/>
        <v>0</v>
      </c>
      <c r="BN43" s="52" t="s">
        <v>157</v>
      </c>
    </row>
    <row r="44" spans="1:66" s="12" customFormat="1" ht="15" customHeight="1">
      <c r="A44" s="33" t="s">
        <v>16</v>
      </c>
      <c r="B44" s="34" t="s">
        <v>15</v>
      </c>
      <c r="C44" s="35" t="s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0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35" t="s">
        <v>157</v>
      </c>
    </row>
    <row r="45" spans="1:66" s="12" customFormat="1" ht="25.5">
      <c r="A45" s="33" t="s">
        <v>14</v>
      </c>
      <c r="B45" s="34" t="s">
        <v>13</v>
      </c>
      <c r="C45" s="35" t="s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0</v>
      </c>
      <c r="AM45" s="45">
        <v>0</v>
      </c>
      <c r="AN45" s="45">
        <v>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45">
        <v>0</v>
      </c>
      <c r="BL45" s="45">
        <v>0</v>
      </c>
      <c r="BM45" s="45">
        <v>0</v>
      </c>
      <c r="BN45" s="35" t="s">
        <v>157</v>
      </c>
    </row>
    <row r="46" spans="1:66" s="12" customFormat="1" ht="12.75">
      <c r="A46" s="33" t="s">
        <v>12</v>
      </c>
      <c r="B46" s="34" t="s">
        <v>11</v>
      </c>
      <c r="C46" s="35" t="s">
        <v>0</v>
      </c>
      <c r="D46" s="45">
        <f>D47</f>
        <v>5.3602783399999998</v>
      </c>
      <c r="E46" s="45">
        <f t="shared" ref="E46:BM46" si="114">E47</f>
        <v>0</v>
      </c>
      <c r="F46" s="45">
        <f t="shared" si="114"/>
        <v>0</v>
      </c>
      <c r="G46" s="45">
        <f t="shared" si="114"/>
        <v>0</v>
      </c>
      <c r="H46" s="45">
        <f t="shared" si="114"/>
        <v>0</v>
      </c>
      <c r="I46" s="45">
        <f t="shared" si="114"/>
        <v>0</v>
      </c>
      <c r="J46" s="45">
        <f t="shared" si="114"/>
        <v>0</v>
      </c>
      <c r="K46" s="45">
        <f t="shared" si="114"/>
        <v>0</v>
      </c>
      <c r="L46" s="45">
        <f t="shared" si="114"/>
        <v>0</v>
      </c>
      <c r="M46" s="45">
        <f t="shared" si="114"/>
        <v>0</v>
      </c>
      <c r="N46" s="45">
        <f t="shared" si="114"/>
        <v>0</v>
      </c>
      <c r="O46" s="45">
        <f t="shared" si="114"/>
        <v>0</v>
      </c>
      <c r="P46" s="45">
        <f t="shared" si="114"/>
        <v>0</v>
      </c>
      <c r="Q46" s="45">
        <f t="shared" si="114"/>
        <v>0</v>
      </c>
      <c r="R46" s="45">
        <f t="shared" si="114"/>
        <v>0</v>
      </c>
      <c r="S46" s="45">
        <f t="shared" si="114"/>
        <v>1.09625807</v>
      </c>
      <c r="T46" s="45">
        <f t="shared" si="114"/>
        <v>0</v>
      </c>
      <c r="U46" s="45">
        <f t="shared" si="114"/>
        <v>0</v>
      </c>
      <c r="V46" s="45">
        <f t="shared" si="114"/>
        <v>0</v>
      </c>
      <c r="W46" s="45">
        <f t="shared" si="114"/>
        <v>2</v>
      </c>
      <c r="X46" s="45">
        <f t="shared" si="114"/>
        <v>0</v>
      </c>
      <c r="Y46" s="45">
        <f t="shared" si="114"/>
        <v>0</v>
      </c>
      <c r="Z46" s="45">
        <f t="shared" si="114"/>
        <v>0</v>
      </c>
      <c r="AA46" s="45">
        <f t="shared" si="114"/>
        <v>0</v>
      </c>
      <c r="AB46" s="45">
        <f t="shared" si="114"/>
        <v>0</v>
      </c>
      <c r="AC46" s="45">
        <f t="shared" si="114"/>
        <v>0</v>
      </c>
      <c r="AD46" s="45">
        <f t="shared" si="114"/>
        <v>0</v>
      </c>
      <c r="AE46" s="45">
        <f t="shared" si="114"/>
        <v>1.4214865800000001</v>
      </c>
      <c r="AF46" s="45">
        <f t="shared" si="114"/>
        <v>0</v>
      </c>
      <c r="AG46" s="45">
        <f t="shared" si="114"/>
        <v>0</v>
      </c>
      <c r="AH46" s="45">
        <f t="shared" si="114"/>
        <v>0</v>
      </c>
      <c r="AI46" s="45">
        <f t="shared" si="114"/>
        <v>1</v>
      </c>
      <c r="AJ46" s="45">
        <f t="shared" si="114"/>
        <v>0</v>
      </c>
      <c r="AK46" s="45">
        <f t="shared" si="114"/>
        <v>0</v>
      </c>
      <c r="AL46" s="45">
        <f t="shared" si="114"/>
        <v>0</v>
      </c>
      <c r="AM46" s="45">
        <f t="shared" si="114"/>
        <v>0</v>
      </c>
      <c r="AN46" s="45">
        <f t="shared" si="114"/>
        <v>0</v>
      </c>
      <c r="AO46" s="45">
        <f t="shared" si="114"/>
        <v>0</v>
      </c>
      <c r="AP46" s="45">
        <f t="shared" ref="AP46" si="115">AP47</f>
        <v>0</v>
      </c>
      <c r="AQ46" s="45">
        <f t="shared" ref="AQ46" si="116">AQ47</f>
        <v>2.8425336899999998</v>
      </c>
      <c r="AR46" s="45">
        <f t="shared" ref="AR46" si="117">AR47</f>
        <v>0</v>
      </c>
      <c r="AS46" s="45">
        <f t="shared" ref="AS46" si="118">AS47</f>
        <v>0</v>
      </c>
      <c r="AT46" s="45">
        <f t="shared" ref="AT46" si="119">AT47</f>
        <v>0</v>
      </c>
      <c r="AU46" s="45">
        <f t="shared" ref="AU46" si="120">AU47</f>
        <v>2</v>
      </c>
      <c r="AV46" s="45">
        <f t="shared" ref="AV46" si="121">AV47</f>
        <v>0</v>
      </c>
      <c r="AW46" s="45">
        <f t="shared" ref="AW46" si="122">AW47</f>
        <v>0</v>
      </c>
      <c r="AX46" s="45">
        <f t="shared" ref="AX46" si="123">AX47</f>
        <v>0</v>
      </c>
      <c r="AY46" s="45">
        <f t="shared" ref="AY46" si="124">AY47</f>
        <v>0</v>
      </c>
      <c r="AZ46" s="45">
        <f t="shared" ref="AZ46" si="125">AZ47</f>
        <v>0</v>
      </c>
      <c r="BA46" s="45">
        <f t="shared" ref="BA46" si="126">BA47</f>
        <v>0</v>
      </c>
      <c r="BB46" s="45">
        <f t="shared" si="114"/>
        <v>0</v>
      </c>
      <c r="BC46" s="45">
        <f t="shared" si="114"/>
        <v>5.3602783399999998</v>
      </c>
      <c r="BD46" s="45">
        <f t="shared" si="114"/>
        <v>0</v>
      </c>
      <c r="BE46" s="45">
        <f t="shared" si="114"/>
        <v>0</v>
      </c>
      <c r="BF46" s="45">
        <f t="shared" si="114"/>
        <v>0</v>
      </c>
      <c r="BG46" s="45">
        <f t="shared" si="114"/>
        <v>5</v>
      </c>
      <c r="BH46" s="45">
        <f t="shared" si="114"/>
        <v>0</v>
      </c>
      <c r="BI46" s="45">
        <f t="shared" si="114"/>
        <v>0</v>
      </c>
      <c r="BJ46" s="45">
        <f t="shared" si="114"/>
        <v>0</v>
      </c>
      <c r="BK46" s="45">
        <f t="shared" si="114"/>
        <v>0</v>
      </c>
      <c r="BL46" s="45">
        <f t="shared" si="114"/>
        <v>0</v>
      </c>
      <c r="BM46" s="45">
        <f t="shared" si="114"/>
        <v>0</v>
      </c>
      <c r="BN46" s="35" t="s">
        <v>157</v>
      </c>
    </row>
    <row r="47" spans="1:66" s="13" customFormat="1" ht="60" customHeight="1">
      <c r="A47" s="44" t="str">
        <f>A46</f>
        <v>1.3.3</v>
      </c>
      <c r="B47" s="37" t="s">
        <v>139</v>
      </c>
      <c r="C47" s="38" t="s">
        <v>166</v>
      </c>
      <c r="D47" s="47">
        <v>5.3602783399999998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1.09625807</v>
      </c>
      <c r="T47" s="47">
        <v>0</v>
      </c>
      <c r="U47" s="47">
        <v>0</v>
      </c>
      <c r="V47" s="47">
        <v>0</v>
      </c>
      <c r="W47" s="47">
        <v>2</v>
      </c>
      <c r="X47" s="47">
        <v>0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7">
        <v>1.4214865800000001</v>
      </c>
      <c r="AF47" s="47">
        <v>0</v>
      </c>
      <c r="AG47" s="47">
        <v>0</v>
      </c>
      <c r="AH47" s="47">
        <v>0</v>
      </c>
      <c r="AI47" s="47">
        <v>1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2.8425336899999998</v>
      </c>
      <c r="AR47" s="47">
        <v>0</v>
      </c>
      <c r="AS47" s="47">
        <v>0</v>
      </c>
      <c r="AT47" s="47">
        <v>0</v>
      </c>
      <c r="AU47" s="47">
        <v>2</v>
      </c>
      <c r="AV47" s="47">
        <v>0</v>
      </c>
      <c r="AW47" s="47">
        <v>0</v>
      </c>
      <c r="AX47" s="47">
        <v>0</v>
      </c>
      <c r="AY47" s="47">
        <v>0</v>
      </c>
      <c r="AZ47" s="47">
        <v>0</v>
      </c>
      <c r="BA47" s="47">
        <v>0</v>
      </c>
      <c r="BB47" s="47">
        <v>0</v>
      </c>
      <c r="BC47" s="47">
        <f>S47+AE47+AQ47</f>
        <v>5.3602783399999998</v>
      </c>
      <c r="BD47" s="47">
        <v>0</v>
      </c>
      <c r="BE47" s="47">
        <v>0</v>
      </c>
      <c r="BF47" s="47">
        <v>0</v>
      </c>
      <c r="BG47" s="47">
        <f>W47+AI47+AU47</f>
        <v>5</v>
      </c>
      <c r="BH47" s="47">
        <v>0</v>
      </c>
      <c r="BI47" s="47">
        <v>0</v>
      </c>
      <c r="BJ47" s="47">
        <v>0</v>
      </c>
      <c r="BK47" s="47">
        <v>0</v>
      </c>
      <c r="BL47" s="47">
        <v>0</v>
      </c>
      <c r="BM47" s="47">
        <v>0</v>
      </c>
      <c r="BN47" s="64" t="s">
        <v>159</v>
      </c>
    </row>
    <row r="48" spans="1:66" s="12" customFormat="1" ht="12.75">
      <c r="A48" s="33" t="s">
        <v>10</v>
      </c>
      <c r="B48" s="34" t="s">
        <v>9</v>
      </c>
      <c r="C48" s="35" t="s">
        <v>0</v>
      </c>
      <c r="D48" s="45">
        <f>D49+D51</f>
        <v>16.749559340000001</v>
      </c>
      <c r="E48" s="45">
        <f t="shared" ref="E48:BM48" si="127">E49+E51</f>
        <v>0</v>
      </c>
      <c r="F48" s="45">
        <f t="shared" si="127"/>
        <v>0</v>
      </c>
      <c r="G48" s="45">
        <f t="shared" si="127"/>
        <v>0</v>
      </c>
      <c r="H48" s="45">
        <f t="shared" si="127"/>
        <v>0</v>
      </c>
      <c r="I48" s="45">
        <f t="shared" si="127"/>
        <v>0</v>
      </c>
      <c r="J48" s="45">
        <f t="shared" si="127"/>
        <v>0</v>
      </c>
      <c r="K48" s="45">
        <f t="shared" si="127"/>
        <v>0</v>
      </c>
      <c r="L48" s="45">
        <f t="shared" si="127"/>
        <v>0</v>
      </c>
      <c r="M48" s="45">
        <f t="shared" si="127"/>
        <v>0</v>
      </c>
      <c r="N48" s="45">
        <f t="shared" si="127"/>
        <v>0</v>
      </c>
      <c r="O48" s="45">
        <f t="shared" si="127"/>
        <v>0</v>
      </c>
      <c r="P48" s="45">
        <f t="shared" si="127"/>
        <v>0</v>
      </c>
      <c r="Q48" s="45">
        <f t="shared" si="127"/>
        <v>0</v>
      </c>
      <c r="R48" s="45">
        <f t="shared" si="127"/>
        <v>16.749559340000001</v>
      </c>
      <c r="S48" s="45">
        <f t="shared" si="127"/>
        <v>0</v>
      </c>
      <c r="T48" s="45">
        <f t="shared" si="127"/>
        <v>0</v>
      </c>
      <c r="U48" s="45">
        <f t="shared" si="127"/>
        <v>0</v>
      </c>
      <c r="V48" s="45">
        <f t="shared" si="127"/>
        <v>0</v>
      </c>
      <c r="W48" s="45">
        <f t="shared" si="127"/>
        <v>397</v>
      </c>
      <c r="X48" s="45">
        <f t="shared" si="127"/>
        <v>0</v>
      </c>
      <c r="Y48" s="45">
        <f t="shared" si="127"/>
        <v>0</v>
      </c>
      <c r="Z48" s="45">
        <f t="shared" si="127"/>
        <v>0</v>
      </c>
      <c r="AA48" s="45">
        <f t="shared" si="127"/>
        <v>0</v>
      </c>
      <c r="AB48" s="45">
        <f t="shared" si="127"/>
        <v>0</v>
      </c>
      <c r="AC48" s="45">
        <f t="shared" si="127"/>
        <v>0</v>
      </c>
      <c r="AD48" s="45">
        <f t="shared" si="127"/>
        <v>0</v>
      </c>
      <c r="AE48" s="45">
        <f t="shared" si="127"/>
        <v>0</v>
      </c>
      <c r="AF48" s="45">
        <f t="shared" si="127"/>
        <v>0</v>
      </c>
      <c r="AG48" s="45">
        <f t="shared" si="127"/>
        <v>0</v>
      </c>
      <c r="AH48" s="45">
        <f t="shared" si="127"/>
        <v>0</v>
      </c>
      <c r="AI48" s="45">
        <f t="shared" si="127"/>
        <v>0</v>
      </c>
      <c r="AJ48" s="45">
        <f t="shared" si="127"/>
        <v>0</v>
      </c>
      <c r="AK48" s="45">
        <f t="shared" si="127"/>
        <v>0</v>
      </c>
      <c r="AL48" s="45">
        <f t="shared" si="127"/>
        <v>0</v>
      </c>
      <c r="AM48" s="45">
        <f t="shared" si="127"/>
        <v>0</v>
      </c>
      <c r="AN48" s="45">
        <f t="shared" si="127"/>
        <v>0</v>
      </c>
      <c r="AO48" s="45">
        <f t="shared" si="127"/>
        <v>0</v>
      </c>
      <c r="AP48" s="45">
        <f t="shared" ref="AP48" si="128">AP49+AP51</f>
        <v>0</v>
      </c>
      <c r="AQ48" s="45">
        <f t="shared" ref="AQ48" si="129">AQ49+AQ51</f>
        <v>0</v>
      </c>
      <c r="AR48" s="45">
        <f t="shared" ref="AR48" si="130">AR49+AR51</f>
        <v>0</v>
      </c>
      <c r="AS48" s="45">
        <f t="shared" ref="AS48" si="131">AS49+AS51</f>
        <v>0</v>
      </c>
      <c r="AT48" s="45">
        <f t="shared" ref="AT48" si="132">AT49+AT51</f>
        <v>0</v>
      </c>
      <c r="AU48" s="45">
        <f t="shared" ref="AU48" si="133">AU49+AU51</f>
        <v>0</v>
      </c>
      <c r="AV48" s="45">
        <f t="shared" ref="AV48" si="134">AV49+AV51</f>
        <v>0</v>
      </c>
      <c r="AW48" s="45">
        <f t="shared" ref="AW48" si="135">AW49+AW51</f>
        <v>0</v>
      </c>
      <c r="AX48" s="45">
        <f t="shared" ref="AX48" si="136">AX49+AX51</f>
        <v>0</v>
      </c>
      <c r="AY48" s="45">
        <f t="shared" ref="AY48" si="137">AY49+AY51</f>
        <v>0</v>
      </c>
      <c r="AZ48" s="45">
        <f t="shared" ref="AZ48" si="138">AZ49+AZ51</f>
        <v>0</v>
      </c>
      <c r="BA48" s="45">
        <f t="shared" ref="BA48" si="139">BA49+BA51</f>
        <v>0</v>
      </c>
      <c r="BB48" s="45">
        <f t="shared" si="127"/>
        <v>16.749559340000001</v>
      </c>
      <c r="BC48" s="45">
        <f t="shared" si="127"/>
        <v>0</v>
      </c>
      <c r="BD48" s="45">
        <f t="shared" si="127"/>
        <v>0</v>
      </c>
      <c r="BE48" s="45">
        <f t="shared" si="127"/>
        <v>0</v>
      </c>
      <c r="BF48" s="45">
        <f t="shared" si="127"/>
        <v>0</v>
      </c>
      <c r="BG48" s="45">
        <f t="shared" si="127"/>
        <v>397</v>
      </c>
      <c r="BH48" s="45">
        <f t="shared" si="127"/>
        <v>0</v>
      </c>
      <c r="BI48" s="45">
        <f t="shared" si="127"/>
        <v>0</v>
      </c>
      <c r="BJ48" s="45">
        <f t="shared" si="127"/>
        <v>0</v>
      </c>
      <c r="BK48" s="45">
        <f t="shared" si="127"/>
        <v>0</v>
      </c>
      <c r="BL48" s="45">
        <f t="shared" si="127"/>
        <v>0</v>
      </c>
      <c r="BM48" s="45">
        <f t="shared" si="127"/>
        <v>0</v>
      </c>
      <c r="BN48" s="35" t="s">
        <v>157</v>
      </c>
    </row>
    <row r="49" spans="1:66" s="12" customFormat="1" ht="25.5">
      <c r="A49" s="41" t="s">
        <v>8</v>
      </c>
      <c r="B49" s="42" t="s">
        <v>7</v>
      </c>
      <c r="C49" s="36" t="s">
        <v>0</v>
      </c>
      <c r="D49" s="46">
        <f>D50</f>
        <v>16.749559340000001</v>
      </c>
      <c r="E49" s="46">
        <f t="shared" ref="E49:BM49" si="140">E50</f>
        <v>0</v>
      </c>
      <c r="F49" s="46">
        <f t="shared" si="140"/>
        <v>0</v>
      </c>
      <c r="G49" s="46">
        <f t="shared" si="140"/>
        <v>0</v>
      </c>
      <c r="H49" s="46">
        <f t="shared" si="140"/>
        <v>0</v>
      </c>
      <c r="I49" s="46">
        <f t="shared" si="140"/>
        <v>0</v>
      </c>
      <c r="J49" s="46">
        <f t="shared" si="140"/>
        <v>0</v>
      </c>
      <c r="K49" s="46">
        <f t="shared" si="140"/>
        <v>0</v>
      </c>
      <c r="L49" s="46">
        <f t="shared" si="140"/>
        <v>0</v>
      </c>
      <c r="M49" s="46">
        <f t="shared" si="140"/>
        <v>0</v>
      </c>
      <c r="N49" s="46">
        <f t="shared" si="140"/>
        <v>0</v>
      </c>
      <c r="O49" s="46">
        <f t="shared" si="140"/>
        <v>0</v>
      </c>
      <c r="P49" s="46">
        <f t="shared" si="140"/>
        <v>0</v>
      </c>
      <c r="Q49" s="46">
        <f t="shared" si="140"/>
        <v>0</v>
      </c>
      <c r="R49" s="46">
        <f t="shared" si="140"/>
        <v>16.749559340000001</v>
      </c>
      <c r="S49" s="46">
        <f t="shared" si="140"/>
        <v>0</v>
      </c>
      <c r="T49" s="46">
        <f t="shared" si="140"/>
        <v>0</v>
      </c>
      <c r="U49" s="46">
        <f t="shared" si="140"/>
        <v>0</v>
      </c>
      <c r="V49" s="46">
        <f t="shared" si="140"/>
        <v>0</v>
      </c>
      <c r="W49" s="46">
        <f t="shared" si="140"/>
        <v>397</v>
      </c>
      <c r="X49" s="46">
        <f t="shared" si="140"/>
        <v>0</v>
      </c>
      <c r="Y49" s="46">
        <f t="shared" si="140"/>
        <v>0</v>
      </c>
      <c r="Z49" s="46">
        <f t="shared" si="140"/>
        <v>0</v>
      </c>
      <c r="AA49" s="46">
        <f t="shared" si="140"/>
        <v>0</v>
      </c>
      <c r="AB49" s="46">
        <f t="shared" si="140"/>
        <v>0</v>
      </c>
      <c r="AC49" s="46">
        <f t="shared" si="140"/>
        <v>0</v>
      </c>
      <c r="AD49" s="46">
        <f t="shared" si="140"/>
        <v>0</v>
      </c>
      <c r="AE49" s="46">
        <f t="shared" si="140"/>
        <v>0</v>
      </c>
      <c r="AF49" s="46">
        <f t="shared" si="140"/>
        <v>0</v>
      </c>
      <c r="AG49" s="46">
        <f t="shared" si="140"/>
        <v>0</v>
      </c>
      <c r="AH49" s="46">
        <f t="shared" si="140"/>
        <v>0</v>
      </c>
      <c r="AI49" s="46">
        <f t="shared" si="140"/>
        <v>0</v>
      </c>
      <c r="AJ49" s="46">
        <f t="shared" si="140"/>
        <v>0</v>
      </c>
      <c r="AK49" s="46">
        <f t="shared" si="140"/>
        <v>0</v>
      </c>
      <c r="AL49" s="46">
        <f t="shared" si="140"/>
        <v>0</v>
      </c>
      <c r="AM49" s="46">
        <f t="shared" si="140"/>
        <v>0</v>
      </c>
      <c r="AN49" s="46">
        <f t="shared" si="140"/>
        <v>0</v>
      </c>
      <c r="AO49" s="46">
        <f t="shared" si="140"/>
        <v>0</v>
      </c>
      <c r="AP49" s="46">
        <f t="shared" ref="AP49" si="141">AP50</f>
        <v>0</v>
      </c>
      <c r="AQ49" s="46">
        <f t="shared" ref="AQ49" si="142">AQ50</f>
        <v>0</v>
      </c>
      <c r="AR49" s="46">
        <f t="shared" ref="AR49" si="143">AR50</f>
        <v>0</v>
      </c>
      <c r="AS49" s="46">
        <f t="shared" ref="AS49" si="144">AS50</f>
        <v>0</v>
      </c>
      <c r="AT49" s="46">
        <f t="shared" ref="AT49" si="145">AT50</f>
        <v>0</v>
      </c>
      <c r="AU49" s="46">
        <f t="shared" ref="AU49" si="146">AU50</f>
        <v>0</v>
      </c>
      <c r="AV49" s="46">
        <f t="shared" ref="AV49" si="147">AV50</f>
        <v>0</v>
      </c>
      <c r="AW49" s="46">
        <f t="shared" ref="AW49" si="148">AW50</f>
        <v>0</v>
      </c>
      <c r="AX49" s="46">
        <f t="shared" ref="AX49" si="149">AX50</f>
        <v>0</v>
      </c>
      <c r="AY49" s="46">
        <f t="shared" ref="AY49" si="150">AY50</f>
        <v>0</v>
      </c>
      <c r="AZ49" s="46">
        <f t="shared" ref="AZ49" si="151">AZ50</f>
        <v>0</v>
      </c>
      <c r="BA49" s="46">
        <f t="shared" ref="BA49" si="152">BA50</f>
        <v>0</v>
      </c>
      <c r="BB49" s="46">
        <f t="shared" si="140"/>
        <v>16.749559340000001</v>
      </c>
      <c r="BC49" s="46">
        <f t="shared" si="140"/>
        <v>0</v>
      </c>
      <c r="BD49" s="46">
        <f t="shared" si="140"/>
        <v>0</v>
      </c>
      <c r="BE49" s="46">
        <f t="shared" si="140"/>
        <v>0</v>
      </c>
      <c r="BF49" s="46">
        <f t="shared" si="140"/>
        <v>0</v>
      </c>
      <c r="BG49" s="46">
        <f t="shared" si="140"/>
        <v>397</v>
      </c>
      <c r="BH49" s="46">
        <f t="shared" si="140"/>
        <v>0</v>
      </c>
      <c r="BI49" s="46">
        <f t="shared" si="140"/>
        <v>0</v>
      </c>
      <c r="BJ49" s="46">
        <f t="shared" si="140"/>
        <v>0</v>
      </c>
      <c r="BK49" s="46">
        <f t="shared" si="140"/>
        <v>0</v>
      </c>
      <c r="BL49" s="46">
        <f t="shared" si="140"/>
        <v>0</v>
      </c>
      <c r="BM49" s="46">
        <f t="shared" si="140"/>
        <v>0</v>
      </c>
      <c r="BN49" s="36" t="s">
        <v>157</v>
      </c>
    </row>
    <row r="50" spans="1:66" s="13" customFormat="1" ht="60" customHeight="1">
      <c r="A50" s="44" t="str">
        <f>A49</f>
        <v>1.3.4.1</v>
      </c>
      <c r="B50" s="37" t="s">
        <v>163</v>
      </c>
      <c r="C50" s="38" t="s">
        <v>167</v>
      </c>
      <c r="D50" s="47">
        <v>16.749559340000001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16.749559340000001</v>
      </c>
      <c r="S50" s="47">
        <v>0</v>
      </c>
      <c r="T50" s="47">
        <v>0</v>
      </c>
      <c r="U50" s="47">
        <v>0</v>
      </c>
      <c r="V50" s="47">
        <v>0</v>
      </c>
      <c r="W50" s="47">
        <v>397</v>
      </c>
      <c r="X50" s="47">
        <v>0</v>
      </c>
      <c r="Y50" s="47">
        <v>0</v>
      </c>
      <c r="Z50" s="47">
        <v>0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  <c r="AS50" s="47">
        <v>0</v>
      </c>
      <c r="AT50" s="47">
        <v>0</v>
      </c>
      <c r="AU50" s="47">
        <v>0</v>
      </c>
      <c r="AV50" s="47">
        <v>0</v>
      </c>
      <c r="AW50" s="47">
        <v>0</v>
      </c>
      <c r="AX50" s="47">
        <v>0</v>
      </c>
      <c r="AY50" s="47">
        <v>0</v>
      </c>
      <c r="AZ50" s="47">
        <v>0</v>
      </c>
      <c r="BA50" s="47">
        <v>0</v>
      </c>
      <c r="BB50" s="47">
        <f>R50+AD50+AP50</f>
        <v>16.749559340000001</v>
      </c>
      <c r="BC50" s="47">
        <v>0</v>
      </c>
      <c r="BD50" s="47">
        <v>0</v>
      </c>
      <c r="BE50" s="47">
        <v>0</v>
      </c>
      <c r="BF50" s="47">
        <v>0</v>
      </c>
      <c r="BG50" s="47">
        <f>W50+AI50+AU50</f>
        <v>397</v>
      </c>
      <c r="BH50" s="47">
        <v>0</v>
      </c>
      <c r="BI50" s="47">
        <v>0</v>
      </c>
      <c r="BJ50" s="47">
        <v>0</v>
      </c>
      <c r="BK50" s="47">
        <v>0</v>
      </c>
      <c r="BL50" s="47">
        <v>0</v>
      </c>
      <c r="BM50" s="47">
        <v>0</v>
      </c>
      <c r="BN50" s="64" t="s">
        <v>160</v>
      </c>
    </row>
    <row r="51" spans="1:66" s="12" customFormat="1" ht="12.75">
      <c r="A51" s="41" t="s">
        <v>6</v>
      </c>
      <c r="B51" s="42" t="s">
        <v>5</v>
      </c>
      <c r="C51" s="36" t="s">
        <v>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  <c r="AW51" s="46">
        <v>0</v>
      </c>
      <c r="AX51" s="46">
        <v>0</v>
      </c>
      <c r="AY51" s="46">
        <v>0</v>
      </c>
      <c r="AZ51" s="46">
        <v>0</v>
      </c>
      <c r="BA51" s="46">
        <v>0</v>
      </c>
      <c r="BB51" s="46">
        <v>0</v>
      </c>
      <c r="BC51" s="46">
        <v>0</v>
      </c>
      <c r="BD51" s="46">
        <v>0</v>
      </c>
      <c r="BE51" s="46">
        <v>0</v>
      </c>
      <c r="BF51" s="46">
        <v>0</v>
      </c>
      <c r="BG51" s="46">
        <v>0</v>
      </c>
      <c r="BH51" s="46">
        <v>0</v>
      </c>
      <c r="BI51" s="46">
        <v>0</v>
      </c>
      <c r="BJ51" s="46">
        <v>0</v>
      </c>
      <c r="BK51" s="46">
        <v>0</v>
      </c>
      <c r="BL51" s="46">
        <v>0</v>
      </c>
      <c r="BM51" s="46">
        <v>0</v>
      </c>
      <c r="BN51" s="36" t="s">
        <v>157</v>
      </c>
    </row>
    <row r="52" spans="1:66" s="12" customFormat="1" ht="25.5">
      <c r="A52" s="32" t="s">
        <v>4</v>
      </c>
      <c r="B52" s="51" t="s">
        <v>3</v>
      </c>
      <c r="C52" s="52" t="s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53"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0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2" t="s">
        <v>157</v>
      </c>
    </row>
    <row r="53" spans="1:66" s="12" customFormat="1" ht="12.75">
      <c r="A53" s="39" t="s">
        <v>2</v>
      </c>
      <c r="B53" s="54" t="s">
        <v>1</v>
      </c>
      <c r="C53" s="55" t="s">
        <v>0</v>
      </c>
      <c r="D53" s="53">
        <f>D54</f>
        <v>560.94736344</v>
      </c>
      <c r="E53" s="53">
        <f t="shared" ref="E53:BM53" si="153">E54</f>
        <v>0</v>
      </c>
      <c r="F53" s="53">
        <f t="shared" si="153"/>
        <v>0</v>
      </c>
      <c r="G53" s="53">
        <f t="shared" si="153"/>
        <v>0</v>
      </c>
      <c r="H53" s="53">
        <f t="shared" si="153"/>
        <v>0</v>
      </c>
      <c r="I53" s="53">
        <f t="shared" si="153"/>
        <v>0</v>
      </c>
      <c r="J53" s="53">
        <f t="shared" si="153"/>
        <v>0</v>
      </c>
      <c r="K53" s="53">
        <f t="shared" si="153"/>
        <v>0</v>
      </c>
      <c r="L53" s="53">
        <f t="shared" si="153"/>
        <v>0</v>
      </c>
      <c r="M53" s="53">
        <f t="shared" si="153"/>
        <v>0</v>
      </c>
      <c r="N53" s="53">
        <f t="shared" si="153"/>
        <v>0</v>
      </c>
      <c r="O53" s="53">
        <f t="shared" si="153"/>
        <v>0</v>
      </c>
      <c r="P53" s="53">
        <f t="shared" si="153"/>
        <v>0</v>
      </c>
      <c r="Q53" s="53">
        <f t="shared" si="153"/>
        <v>0</v>
      </c>
      <c r="R53" s="53">
        <f t="shared" si="153"/>
        <v>0</v>
      </c>
      <c r="S53" s="53">
        <f t="shared" si="153"/>
        <v>292.87878689000001</v>
      </c>
      <c r="T53" s="53">
        <f t="shared" si="153"/>
        <v>0</v>
      </c>
      <c r="U53" s="53">
        <f t="shared" si="153"/>
        <v>0</v>
      </c>
      <c r="V53" s="53">
        <f t="shared" si="153"/>
        <v>0</v>
      </c>
      <c r="W53" s="53">
        <f t="shared" si="153"/>
        <v>20228</v>
      </c>
      <c r="X53" s="53">
        <f t="shared" si="153"/>
        <v>0</v>
      </c>
      <c r="Y53" s="53">
        <f t="shared" si="153"/>
        <v>0</v>
      </c>
      <c r="Z53" s="53">
        <f t="shared" si="153"/>
        <v>0</v>
      </c>
      <c r="AA53" s="53">
        <f t="shared" si="153"/>
        <v>0</v>
      </c>
      <c r="AB53" s="53">
        <f t="shared" si="153"/>
        <v>0</v>
      </c>
      <c r="AC53" s="53">
        <f t="shared" si="153"/>
        <v>0</v>
      </c>
      <c r="AD53" s="53">
        <f t="shared" si="153"/>
        <v>0</v>
      </c>
      <c r="AE53" s="53">
        <f t="shared" si="153"/>
        <v>109.69230532</v>
      </c>
      <c r="AF53" s="53">
        <f t="shared" si="153"/>
        <v>0</v>
      </c>
      <c r="AG53" s="53">
        <f t="shared" si="153"/>
        <v>0</v>
      </c>
      <c r="AH53" s="53">
        <f t="shared" si="153"/>
        <v>0</v>
      </c>
      <c r="AI53" s="53">
        <f t="shared" si="153"/>
        <v>7533</v>
      </c>
      <c r="AJ53" s="53">
        <f t="shared" si="153"/>
        <v>0</v>
      </c>
      <c r="AK53" s="53">
        <f t="shared" si="153"/>
        <v>0</v>
      </c>
      <c r="AL53" s="53">
        <f t="shared" si="153"/>
        <v>0</v>
      </c>
      <c r="AM53" s="53">
        <f t="shared" si="153"/>
        <v>0</v>
      </c>
      <c r="AN53" s="53">
        <f t="shared" si="153"/>
        <v>0</v>
      </c>
      <c r="AO53" s="53">
        <f t="shared" si="153"/>
        <v>0</v>
      </c>
      <c r="AP53" s="53">
        <f t="shared" ref="AP53" si="154">AP54</f>
        <v>0</v>
      </c>
      <c r="AQ53" s="53">
        <f t="shared" ref="AQ53" si="155">AQ54</f>
        <v>158.37627122999999</v>
      </c>
      <c r="AR53" s="53">
        <f t="shared" ref="AR53" si="156">AR54</f>
        <v>0</v>
      </c>
      <c r="AS53" s="53">
        <f t="shared" ref="AS53" si="157">AS54</f>
        <v>0</v>
      </c>
      <c r="AT53" s="53">
        <f t="shared" ref="AT53" si="158">AT54</f>
        <v>0</v>
      </c>
      <c r="AU53" s="53">
        <f t="shared" ref="AU53" si="159">AU54</f>
        <v>10878</v>
      </c>
      <c r="AV53" s="53">
        <f t="shared" ref="AV53" si="160">AV54</f>
        <v>0</v>
      </c>
      <c r="AW53" s="53">
        <f t="shared" ref="AW53" si="161">AW54</f>
        <v>0</v>
      </c>
      <c r="AX53" s="53">
        <f t="shared" ref="AX53" si="162">AX54</f>
        <v>0</v>
      </c>
      <c r="AY53" s="53">
        <f t="shared" ref="AY53" si="163">AY54</f>
        <v>0</v>
      </c>
      <c r="AZ53" s="53">
        <f t="shared" ref="AZ53" si="164">AZ54</f>
        <v>0</v>
      </c>
      <c r="BA53" s="53">
        <f t="shared" ref="BA53" si="165">BA54</f>
        <v>0</v>
      </c>
      <c r="BB53" s="53">
        <f t="shared" si="153"/>
        <v>0</v>
      </c>
      <c r="BC53" s="53">
        <f t="shared" si="153"/>
        <v>560.94736344</v>
      </c>
      <c r="BD53" s="53">
        <f t="shared" si="153"/>
        <v>0</v>
      </c>
      <c r="BE53" s="53">
        <f t="shared" si="153"/>
        <v>0</v>
      </c>
      <c r="BF53" s="53">
        <f t="shared" si="153"/>
        <v>0</v>
      </c>
      <c r="BG53" s="53">
        <f t="shared" si="153"/>
        <v>38639</v>
      </c>
      <c r="BH53" s="53">
        <f t="shared" si="153"/>
        <v>0</v>
      </c>
      <c r="BI53" s="53">
        <f t="shared" si="153"/>
        <v>0</v>
      </c>
      <c r="BJ53" s="53">
        <f t="shared" si="153"/>
        <v>0</v>
      </c>
      <c r="BK53" s="53">
        <f t="shared" si="153"/>
        <v>0</v>
      </c>
      <c r="BL53" s="53">
        <f t="shared" si="153"/>
        <v>0</v>
      </c>
      <c r="BM53" s="53">
        <f t="shared" si="153"/>
        <v>0</v>
      </c>
      <c r="BN53" s="55" t="s">
        <v>157</v>
      </c>
    </row>
    <row r="54" spans="1:66" s="13" customFormat="1" ht="60" customHeight="1">
      <c r="A54" s="44" t="str">
        <f>A53</f>
        <v>1.5</v>
      </c>
      <c r="B54" s="40" t="s">
        <v>164</v>
      </c>
      <c r="C54" s="38" t="s">
        <v>168</v>
      </c>
      <c r="D54" s="47">
        <v>560.94736344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292.87878689000001</v>
      </c>
      <c r="T54" s="47">
        <v>0</v>
      </c>
      <c r="U54" s="47">
        <v>0</v>
      </c>
      <c r="V54" s="47">
        <v>0</v>
      </c>
      <c r="W54" s="47">
        <v>20228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7">
        <v>0</v>
      </c>
      <c r="AE54" s="47">
        <v>109.69230532</v>
      </c>
      <c r="AF54" s="47">
        <v>0</v>
      </c>
      <c r="AG54" s="47">
        <v>0</v>
      </c>
      <c r="AH54" s="47">
        <v>0</v>
      </c>
      <c r="AI54" s="47">
        <v>7533</v>
      </c>
      <c r="AJ54" s="47">
        <v>0</v>
      </c>
      <c r="AK54" s="47">
        <v>0</v>
      </c>
      <c r="AL54" s="47">
        <v>0</v>
      </c>
      <c r="AM54" s="47">
        <v>0</v>
      </c>
      <c r="AN54" s="47">
        <v>0</v>
      </c>
      <c r="AO54" s="47">
        <v>0</v>
      </c>
      <c r="AP54" s="47">
        <v>0</v>
      </c>
      <c r="AQ54" s="47">
        <v>158.37627122999999</v>
      </c>
      <c r="AR54" s="47">
        <v>0</v>
      </c>
      <c r="AS54" s="47">
        <v>0</v>
      </c>
      <c r="AT54" s="47">
        <v>0</v>
      </c>
      <c r="AU54" s="47">
        <v>10878</v>
      </c>
      <c r="AV54" s="47">
        <v>0</v>
      </c>
      <c r="AW54" s="47">
        <v>0</v>
      </c>
      <c r="AX54" s="47">
        <v>0</v>
      </c>
      <c r="AY54" s="47">
        <v>0</v>
      </c>
      <c r="AZ54" s="47">
        <v>0</v>
      </c>
      <c r="BA54" s="47">
        <v>0</v>
      </c>
      <c r="BB54" s="47">
        <v>0</v>
      </c>
      <c r="BC54" s="47">
        <f>S54+AE54+AQ54</f>
        <v>560.94736344</v>
      </c>
      <c r="BD54" s="47">
        <v>0</v>
      </c>
      <c r="BE54" s="47">
        <v>0</v>
      </c>
      <c r="BF54" s="47">
        <v>0</v>
      </c>
      <c r="BG54" s="47">
        <f>W54+AI54+AU54</f>
        <v>38639</v>
      </c>
      <c r="BH54" s="47">
        <v>0</v>
      </c>
      <c r="BI54" s="47">
        <v>0</v>
      </c>
      <c r="BJ54" s="47">
        <v>0</v>
      </c>
      <c r="BK54" s="47">
        <v>0</v>
      </c>
      <c r="BL54" s="47">
        <v>0</v>
      </c>
      <c r="BM54" s="47">
        <v>0</v>
      </c>
      <c r="BN54" s="65" t="s">
        <v>161</v>
      </c>
    </row>
    <row r="55" spans="1:66">
      <c r="B55" s="14" t="s">
        <v>130</v>
      </c>
    </row>
    <row r="56" spans="1:66">
      <c r="B56" s="15"/>
    </row>
    <row r="57" spans="1:66">
      <c r="B57" s="15"/>
    </row>
    <row r="58" spans="1:66" ht="18.75">
      <c r="B58" s="16" t="s">
        <v>133</v>
      </c>
      <c r="C58" s="16"/>
      <c r="D58" s="17"/>
      <c r="E58" s="18"/>
      <c r="F58" s="18"/>
      <c r="G58" s="18" t="s">
        <v>134</v>
      </c>
    </row>
    <row r="59" spans="1:66" ht="18.75">
      <c r="C59" s="19"/>
      <c r="D59" s="20"/>
      <c r="E59" s="19"/>
      <c r="F59" s="19"/>
      <c r="G59" s="19"/>
      <c r="H59" s="19"/>
      <c r="I59" s="19"/>
      <c r="J59" s="19"/>
      <c r="K59" s="21"/>
      <c r="BD59" s="19"/>
    </row>
    <row r="60" spans="1:66"/>
  </sheetData>
  <autoFilter ref="A21:BN55"/>
  <mergeCells count="39">
    <mergeCell ref="S19:W19"/>
    <mergeCell ref="AJ18:AO18"/>
    <mergeCell ref="A6:X6"/>
    <mergeCell ref="A8:X8"/>
    <mergeCell ref="A9:X9"/>
    <mergeCell ref="A11:X11"/>
    <mergeCell ref="A13:X13"/>
    <mergeCell ref="AP18:AU18"/>
    <mergeCell ref="AV18:BA18"/>
    <mergeCell ref="BN16:BN20"/>
    <mergeCell ref="BI19:BM19"/>
    <mergeCell ref="B16:B20"/>
    <mergeCell ref="C16:C20"/>
    <mergeCell ref="R17:AC17"/>
    <mergeCell ref="BH18:BM18"/>
    <mergeCell ref="G19:K19"/>
    <mergeCell ref="M19:Q19"/>
    <mergeCell ref="D19:D20"/>
    <mergeCell ref="AD18:AI18"/>
    <mergeCell ref="E19:E20"/>
    <mergeCell ref="BB18:BG18"/>
    <mergeCell ref="AK19:AO19"/>
    <mergeCell ref="BC19:BG19"/>
    <mergeCell ref="AQ19:AU19"/>
    <mergeCell ref="AW19:BA19"/>
    <mergeCell ref="A14:X14"/>
    <mergeCell ref="F16:Q17"/>
    <mergeCell ref="L18:Q18"/>
    <mergeCell ref="F18:K18"/>
    <mergeCell ref="D16:E18"/>
    <mergeCell ref="X18:AC18"/>
    <mergeCell ref="R18:W18"/>
    <mergeCell ref="A16:A20"/>
    <mergeCell ref="R16:BM16"/>
    <mergeCell ref="Y19:AC19"/>
    <mergeCell ref="AE19:AI19"/>
    <mergeCell ref="BB17:BM17"/>
    <mergeCell ref="AD17:AO17"/>
    <mergeCell ref="AP17:BA17"/>
  </mergeCells>
  <pageMargins left="7.874015748031496E-2" right="7.874015748031496E-2" top="7.874015748031496E-2" bottom="7.874015748031496E-2" header="0" footer="0"/>
  <pageSetup paperSize="8" scale="32" fitToHeight="0" orientation="landscape" r:id="rId1"/>
  <headerFooter differentFirst="1">
    <oddHeader>&amp;C&amp;P</oddHeader>
  </headerFooter>
  <colBreaks count="2" manualBreakCount="2">
    <brk id="24" max="1048575" man="1"/>
    <brk id="6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Ф-3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2019-04-23T08:18:23Z</dcterms:modified>
</cp:coreProperties>
</file>